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12 т.р." sheetId="1" r:id="rId1"/>
    <sheet name="спец" sheetId="2" r:id="rId2"/>
    <sheet name="без кат " sheetId="3" r:id="rId3"/>
  </sheets>
  <definedNames>
    <definedName name="_xlnm.Print_Area" localSheetId="0">'12 т.р.'!$A$1:$L$30</definedName>
    <definedName name="_xlnm.Print_Area" localSheetId="2">'без кат '!$A$1:$L$42</definedName>
    <definedName name="_xlnm.Print_Area" localSheetId="1">'спец'!$A$1:$L$34</definedName>
  </definedNames>
  <calcPr fullCalcOnLoad="1"/>
</workbook>
</file>

<file path=xl/sharedStrings.xml><?xml version="1.0" encoding="utf-8"?>
<sst xmlns="http://schemas.openxmlformats.org/spreadsheetml/2006/main" count="107" uniqueCount="56">
  <si>
    <t>1.Заробітна плата</t>
  </si>
  <si>
    <t>а) основна з/плата</t>
  </si>
  <si>
    <t>додаткова</t>
  </si>
  <si>
    <t>б) допоміжного персоналу</t>
  </si>
  <si>
    <t>ВСЬОГО зарплата:</t>
  </si>
  <si>
    <t>Нарахування на з/плату</t>
  </si>
  <si>
    <t>2. Господарські витрати(придбання крейди,канцтоварів)</t>
  </si>
  <si>
    <t>3. Комунальні послуги всього: в т.ч.</t>
  </si>
  <si>
    <t>РАЗОМ:</t>
  </si>
  <si>
    <t>4. Непередбачені витрати</t>
  </si>
  <si>
    <t>Вартість 1 години занять</t>
  </si>
  <si>
    <t>РОЗРАХУНОК</t>
  </si>
  <si>
    <t>Назва показників</t>
  </si>
  <si>
    <t>за стаж 10%</t>
  </si>
  <si>
    <t>за стаж 20%</t>
  </si>
  <si>
    <t>за стаж 30%</t>
  </si>
  <si>
    <t>престижність</t>
  </si>
  <si>
    <t>водопостачання,водовідведення 0,033м3*31,85грн.=1,05 грн.</t>
  </si>
  <si>
    <t>спеціаліст</t>
  </si>
  <si>
    <t>без категорії</t>
  </si>
  <si>
    <t>Говорадло Т.В.</t>
  </si>
  <si>
    <t>вартості проведення платних  занять в ЗЗСО м.Шепетівки</t>
  </si>
  <si>
    <t>"ЗАТВЕРДЖУЮ"</t>
  </si>
  <si>
    <t>Заступник начальника управління освіти</t>
  </si>
  <si>
    <t>___________</t>
  </si>
  <si>
    <t>Музика Т.В.</t>
  </si>
  <si>
    <t>Старший економіст  _____________________</t>
  </si>
  <si>
    <t>Примітка: При зміні тарифних ставок (посадових окладів) та тарифів  на комунальні послуги змінюється вартість 1 год. занять</t>
  </si>
  <si>
    <t>Наповнюваність групи не менше 10 дітей</t>
  </si>
  <si>
    <t>Батьківська плата за одного учня</t>
  </si>
  <si>
    <t>3784*10%</t>
  </si>
  <si>
    <t>11 т.р.-3784</t>
  </si>
  <si>
    <t>10 т.р.-3496</t>
  </si>
  <si>
    <t>3496*10%</t>
  </si>
  <si>
    <t>на 2019-2020 навчальний рік</t>
  </si>
  <si>
    <t>станом на 01.10.2019року</t>
  </si>
  <si>
    <t>газопостачання                          53,255 м куб.* 9,73015 грн./30/24год=0,72 грн.</t>
  </si>
  <si>
    <t>станом на 01.10.2019 року</t>
  </si>
  <si>
    <t>газопостачання                          53,255 м куб.*9,73015 грн./30/24год=0,93 грн.</t>
  </si>
  <si>
    <t>електроенергія 1,0квт/год*3,1919 грн.</t>
  </si>
  <si>
    <t>Начальник управління освіти</t>
  </si>
  <si>
    <t>Людмила ТИХОНЧУК</t>
  </si>
  <si>
    <t>вартості проведення 1 години гурткових занять в позашкільних навчальних закладах м.Шепетівки</t>
  </si>
  <si>
    <t>станом на 17.02.2021 р.</t>
  </si>
  <si>
    <t>Керівник гуртка 12 тарифний розряд</t>
  </si>
  <si>
    <t>12 т.р.</t>
  </si>
  <si>
    <t>а) основна з/плата (6226,00грн./75,6 год.)</t>
  </si>
  <si>
    <t>оклад</t>
  </si>
  <si>
    <t>з/та за 1 год.</t>
  </si>
  <si>
    <t>норма год</t>
  </si>
  <si>
    <t>Нарахування на з/плату  - 22%</t>
  </si>
  <si>
    <t>електроенергія 4,104 квт/год. * 3,50 грн.</t>
  </si>
  <si>
    <t>грн.</t>
  </si>
  <si>
    <t>водопостачання,водовідведення 0,033м3 * 46,87 грн. = 1,55 грн.</t>
  </si>
  <si>
    <t>теплопостачання  77 м кв.* 231,83грн./30/24год =   грн.</t>
  </si>
  <si>
    <t>2. Господарські витрати (придбання журналів, канцтоварів)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</si>
</sst>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</numFmts>
  <fonts count="44">
    <font>
      <sz val="10"/>
      <name val="Arial"/>
      <family val="0"/>
    </font>
    <font>
      <sz val="14"/>
      <name val="Arial"/>
      <family val="0"/>
    </font>
    <font>
      <sz val="22"/>
      <name val="Arial"/>
      <family val="0"/>
    </font>
    <font>
      <sz val="16"/>
      <name val="Arial"/>
      <family val="0"/>
    </font>
    <font>
      <i/>
      <sz val="22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i/>
      <u val="single"/>
      <sz val="16"/>
      <name val="Arial"/>
      <family val="2"/>
    </font>
    <font>
      <i/>
      <sz val="16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25" borderId="0" xfId="0" applyFont="1" applyFill="1" applyAlignment="1">
      <alignment/>
    </xf>
    <xf numFmtId="0" fontId="0" fillId="25" borderId="0" xfId="0" applyFill="1" applyAlignment="1">
      <alignment/>
    </xf>
    <xf numFmtId="2" fontId="4" fillId="26" borderId="10" xfId="0" applyNumberFormat="1" applyFont="1" applyFill="1" applyBorder="1" applyAlignment="1">
      <alignment horizontal="left"/>
    </xf>
    <xf numFmtId="2" fontId="4" fillId="26" borderId="11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7" fillId="0" borderId="0" xfId="0" applyNumberFormat="1" applyFont="1" applyAlignment="1">
      <alignment horizontal="lef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" fontId="8" fillId="0" borderId="17" xfId="0" applyNumberFormat="1" applyFont="1" applyBorder="1" applyAlignment="1">
      <alignment horizontal="left"/>
    </xf>
    <xf numFmtId="2" fontId="8" fillId="0" borderId="18" xfId="0" applyNumberFormat="1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2" fontId="13" fillId="0" borderId="11" xfId="0" applyNumberFormat="1" applyFont="1" applyBorder="1" applyAlignment="1">
      <alignment horizontal="left"/>
    </xf>
    <xf numFmtId="2" fontId="12" fillId="0" borderId="0" xfId="0" applyNumberFormat="1" applyFont="1" applyAlignment="1">
      <alignment horizontal="left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13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26" borderId="10" xfId="0" applyNumberFormat="1" applyFont="1" applyFill="1" applyBorder="1" applyAlignment="1">
      <alignment horizontal="center"/>
    </xf>
    <xf numFmtId="2" fontId="4" fillId="26" borderId="11" xfId="0" applyNumberFormat="1" applyFont="1" applyFill="1" applyBorder="1" applyAlignment="1">
      <alignment horizontal="center"/>
    </xf>
    <xf numFmtId="2" fontId="13" fillId="26" borderId="10" xfId="0" applyNumberFormat="1" applyFont="1" applyFill="1" applyBorder="1" applyAlignment="1">
      <alignment horizontal="center"/>
    </xf>
    <xf numFmtId="1" fontId="13" fillId="26" borderId="10" xfId="0" applyNumberFormat="1" applyFont="1" applyFill="1" applyBorder="1" applyAlignment="1">
      <alignment horizontal="center"/>
    </xf>
    <xf numFmtId="2" fontId="13" fillId="27" borderId="10" xfId="0" applyNumberFormat="1" applyFont="1" applyFill="1" applyBorder="1" applyAlignment="1">
      <alignment horizontal="left"/>
    </xf>
    <xf numFmtId="2" fontId="13" fillId="27" borderId="11" xfId="0" applyNumberFormat="1" applyFont="1" applyFill="1" applyBorder="1" applyAlignment="1">
      <alignment horizontal="left"/>
    </xf>
    <xf numFmtId="2" fontId="12" fillId="27" borderId="0" xfId="0" applyNumberFormat="1" applyFont="1" applyFill="1" applyAlignment="1">
      <alignment horizontal="left"/>
    </xf>
    <xf numFmtId="2" fontId="12" fillId="27" borderId="0" xfId="0" applyNumberFormat="1" applyFont="1" applyFill="1" applyAlignment="1">
      <alignment/>
    </xf>
    <xf numFmtId="0" fontId="12" fillId="27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6" fontId="13" fillId="0" borderId="10" xfId="0" applyNumberFormat="1" applyFont="1" applyBorder="1" applyAlignment="1">
      <alignment horizontal="center"/>
    </xf>
    <xf numFmtId="206" fontId="13" fillId="0" borderId="11" xfId="0" applyNumberFormat="1" applyFont="1" applyBorder="1" applyAlignment="1">
      <alignment horizontal="center"/>
    </xf>
    <xf numFmtId="206" fontId="13" fillId="0" borderId="10" xfId="0" applyNumberFormat="1" applyFont="1" applyBorder="1" applyAlignment="1">
      <alignment horizontal="left"/>
    </xf>
    <xf numFmtId="206" fontId="13" fillId="0" borderId="11" xfId="0" applyNumberFormat="1" applyFont="1" applyBorder="1" applyAlignment="1">
      <alignment horizontal="left"/>
    </xf>
    <xf numFmtId="206" fontId="4" fillId="0" borderId="10" xfId="0" applyNumberFormat="1" applyFont="1" applyBorder="1" applyAlignment="1">
      <alignment horizontal="center"/>
    </xf>
    <xf numFmtId="206" fontId="4" fillId="0" borderId="11" xfId="0" applyNumberFormat="1" applyFont="1" applyBorder="1" applyAlignment="1">
      <alignment horizontal="center"/>
    </xf>
    <xf numFmtId="206" fontId="4" fillId="0" borderId="10" xfId="0" applyNumberFormat="1" applyFont="1" applyBorder="1" applyAlignment="1">
      <alignment horizontal="left"/>
    </xf>
    <xf numFmtId="206" fontId="4" fillId="0" borderId="11" xfId="0" applyNumberFormat="1" applyFont="1" applyBorder="1" applyAlignment="1">
      <alignment horizontal="lef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 horizontal="left"/>
    </xf>
    <xf numFmtId="2" fontId="13" fillId="0" borderId="11" xfId="0" applyNumberFormat="1" applyFont="1" applyFill="1" applyBorder="1" applyAlignment="1">
      <alignment horizontal="left"/>
    </xf>
    <xf numFmtId="2" fontId="12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2" fillId="26" borderId="11" xfId="0" applyFont="1" applyFill="1" applyBorder="1" applyAlignment="1">
      <alignment horizontal="left"/>
    </xf>
    <xf numFmtId="0" fontId="2" fillId="26" borderId="19" xfId="0" applyFont="1" applyFill="1" applyBorder="1" applyAlignment="1">
      <alignment horizontal="left"/>
    </xf>
    <xf numFmtId="0" fontId="2" fillId="26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2" fillId="26" borderId="11" xfId="0" applyFont="1" applyFill="1" applyBorder="1" applyAlignment="1">
      <alignment horizontal="left" wrapText="1"/>
    </xf>
    <xf numFmtId="0" fontId="12" fillId="26" borderId="19" xfId="0" applyFont="1" applyFill="1" applyBorder="1" applyAlignment="1">
      <alignment horizontal="left" wrapText="1"/>
    </xf>
    <xf numFmtId="0" fontId="12" fillId="26" borderId="2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27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60" zoomScalePageLayoutView="0" workbookViewId="0" topLeftCell="A1">
      <selection activeCell="P19" sqref="P19"/>
    </sheetView>
  </sheetViews>
  <sheetFormatPr defaultColWidth="15.7109375" defaultRowHeight="12.75"/>
  <cols>
    <col min="1" max="1" width="15.7109375" style="0" customWidth="1"/>
    <col min="2" max="2" width="18.28125" style="0" customWidth="1"/>
    <col min="3" max="3" width="48.57421875" style="0" customWidth="1"/>
    <col min="4" max="4" width="19.28125" style="0" customWidth="1"/>
    <col min="5" max="5" width="15.7109375" style="0" customWidth="1"/>
    <col min="6" max="6" width="16.7109375" style="0" customWidth="1"/>
    <col min="7" max="7" width="19.57421875" style="0" customWidth="1"/>
    <col min="8" max="8" width="17.57421875" style="0" customWidth="1"/>
    <col min="9" max="9" width="15.7109375" style="0" customWidth="1"/>
    <col min="10" max="10" width="24.57421875" style="0" customWidth="1"/>
    <col min="11" max="11" width="15.7109375" style="2" customWidth="1"/>
    <col min="12" max="12" width="18.140625" style="2" customWidth="1"/>
    <col min="13" max="13" width="10.28125" style="0" customWidth="1"/>
  </cols>
  <sheetData>
    <row r="1" spans="1:12" ht="24.75" customHeight="1">
      <c r="A1" s="3"/>
      <c r="B1" s="3"/>
      <c r="C1" s="3"/>
      <c r="D1" s="3"/>
      <c r="E1" s="3"/>
      <c r="F1" s="3"/>
      <c r="G1" s="3"/>
      <c r="H1" s="3"/>
      <c r="I1" s="10"/>
      <c r="J1" s="105" t="s">
        <v>22</v>
      </c>
      <c r="K1" s="105"/>
      <c r="L1" s="105"/>
    </row>
    <row r="2" spans="1:12" ht="24.75" customHeight="1">
      <c r="A2" s="3"/>
      <c r="B2" s="3"/>
      <c r="C2" s="3"/>
      <c r="D2" s="3"/>
      <c r="E2" s="3"/>
      <c r="F2" s="3"/>
      <c r="G2" s="3"/>
      <c r="H2" s="3"/>
      <c r="I2" s="10"/>
      <c r="J2" s="27" t="s">
        <v>40</v>
      </c>
      <c r="K2" s="27"/>
      <c r="L2" s="27"/>
    </row>
    <row r="3" spans="1:12" ht="24.75" customHeight="1" hidden="1">
      <c r="A3" s="3"/>
      <c r="B3" s="3"/>
      <c r="C3" s="3"/>
      <c r="D3" s="3"/>
      <c r="E3" s="3"/>
      <c r="F3" s="3"/>
      <c r="G3" s="3"/>
      <c r="H3" s="3"/>
      <c r="I3" s="10"/>
      <c r="J3" s="27"/>
      <c r="K3" s="27"/>
      <c r="L3" s="27"/>
    </row>
    <row r="4" spans="1:12" ht="9" customHeight="1" hidden="1">
      <c r="A4" s="3"/>
      <c r="B4" s="3"/>
      <c r="C4" s="3"/>
      <c r="D4" s="3"/>
      <c r="E4" s="3"/>
      <c r="F4" s="3"/>
      <c r="G4" s="3"/>
      <c r="H4" s="3"/>
      <c r="I4" s="10"/>
      <c r="J4" s="27"/>
      <c r="K4" s="27"/>
      <c r="L4" s="27"/>
    </row>
    <row r="5" spans="1:12" ht="36.75" customHeight="1">
      <c r="A5" s="3"/>
      <c r="B5" s="3"/>
      <c r="C5" s="3"/>
      <c r="D5" s="3"/>
      <c r="E5" s="3"/>
      <c r="F5" s="3"/>
      <c r="G5" s="3"/>
      <c r="H5" s="3"/>
      <c r="I5" s="10"/>
      <c r="J5" s="27" t="s">
        <v>24</v>
      </c>
      <c r="K5" s="27" t="s">
        <v>41</v>
      </c>
      <c r="L5" s="27"/>
    </row>
    <row r="6" spans="1:12" ht="24.75" customHeight="1">
      <c r="A6" s="3"/>
      <c r="B6" s="5"/>
      <c r="C6" s="110" t="s">
        <v>11</v>
      </c>
      <c r="D6" s="110"/>
      <c r="E6" s="110"/>
      <c r="F6" s="110"/>
      <c r="G6" s="110"/>
      <c r="H6" s="5"/>
      <c r="I6" s="6"/>
      <c r="J6" s="38"/>
      <c r="K6" s="38"/>
      <c r="L6" s="38"/>
    </row>
    <row r="7" spans="1:12" ht="24.75" customHeight="1">
      <c r="A7" s="3"/>
      <c r="B7" s="81" t="s">
        <v>42</v>
      </c>
      <c r="C7" s="81"/>
      <c r="D7" s="81"/>
      <c r="E7" s="81"/>
      <c r="F7" s="81"/>
      <c r="G7" s="81"/>
      <c r="H7" s="81"/>
      <c r="I7" s="81"/>
      <c r="J7" s="11"/>
      <c r="K7" s="11"/>
      <c r="L7" s="11"/>
    </row>
    <row r="8" spans="1:12" ht="24.75" customHeight="1">
      <c r="A8" s="3"/>
      <c r="B8" s="25"/>
      <c r="C8" s="89" t="s">
        <v>43</v>
      </c>
      <c r="D8" s="89"/>
      <c r="E8" s="89"/>
      <c r="F8" s="89"/>
      <c r="G8" s="89"/>
      <c r="H8" s="89"/>
      <c r="I8" s="89"/>
      <c r="J8" s="11"/>
      <c r="K8" s="11"/>
      <c r="L8" s="11"/>
    </row>
    <row r="9" spans="1:12" ht="24.75" customHeight="1">
      <c r="A9" s="3"/>
      <c r="B9" s="3"/>
      <c r="C9" s="3"/>
      <c r="D9" s="24" t="s">
        <v>45</v>
      </c>
      <c r="E9" s="3">
        <v>5660</v>
      </c>
      <c r="F9" s="4">
        <f>E9*10%</f>
        <v>566</v>
      </c>
      <c r="G9" s="24"/>
      <c r="H9" s="82">
        <f>E9+F9</f>
        <v>6226</v>
      </c>
      <c r="I9" s="82" t="s">
        <v>52</v>
      </c>
      <c r="J9" s="107"/>
      <c r="K9" s="108"/>
      <c r="L9" s="108"/>
    </row>
    <row r="10" spans="1:13" s="16" customFormat="1" ht="24.75" customHeight="1">
      <c r="A10" s="109" t="s">
        <v>44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5"/>
    </row>
    <row r="11" spans="1:13" ht="24.75" customHeight="1">
      <c r="A11" s="106" t="s">
        <v>12</v>
      </c>
      <c r="B11" s="106"/>
      <c r="C11" s="106"/>
      <c r="D11" s="106" t="s">
        <v>13</v>
      </c>
      <c r="E11" s="106"/>
      <c r="F11" s="106"/>
      <c r="G11" s="106" t="s">
        <v>14</v>
      </c>
      <c r="H11" s="106"/>
      <c r="I11" s="106"/>
      <c r="J11" s="106" t="s">
        <v>15</v>
      </c>
      <c r="K11" s="106"/>
      <c r="L11" s="106"/>
      <c r="M11" s="5"/>
    </row>
    <row r="12" spans="1:13" ht="24.75" customHeight="1">
      <c r="A12" s="102" t="s">
        <v>0</v>
      </c>
      <c r="B12" s="103"/>
      <c r="C12" s="104"/>
      <c r="D12" s="83" t="s">
        <v>47</v>
      </c>
      <c r="E12" s="83" t="s">
        <v>49</v>
      </c>
      <c r="F12" s="83" t="s">
        <v>48</v>
      </c>
      <c r="G12" s="7"/>
      <c r="H12" s="7"/>
      <c r="I12" s="7"/>
      <c r="J12" s="9"/>
      <c r="K12" s="7"/>
      <c r="L12" s="7"/>
      <c r="M12" s="5"/>
    </row>
    <row r="13" spans="1:14" s="56" customFormat="1" ht="37.5" customHeight="1">
      <c r="A13" s="90" t="s">
        <v>46</v>
      </c>
      <c r="B13" s="91"/>
      <c r="C13" s="92"/>
      <c r="D13" s="66">
        <f>H9</f>
        <v>6226</v>
      </c>
      <c r="E13" s="52">
        <v>75</v>
      </c>
      <c r="F13" s="52">
        <f>D13/E13</f>
        <v>83.01333333333334</v>
      </c>
      <c r="G13" s="52">
        <f>D13</f>
        <v>6226</v>
      </c>
      <c r="H13" s="52">
        <f>E13</f>
        <v>75</v>
      </c>
      <c r="I13" s="52">
        <f>G13/H13</f>
        <v>83.01333333333334</v>
      </c>
      <c r="J13" s="53">
        <f>G13</f>
        <v>6226</v>
      </c>
      <c r="K13" s="52">
        <f>E13</f>
        <v>75</v>
      </c>
      <c r="L13" s="52">
        <f>J13/K13</f>
        <v>83.01333333333334</v>
      </c>
      <c r="M13" s="54"/>
      <c r="N13" s="55"/>
    </row>
    <row r="14" spans="1:14" s="56" customFormat="1" ht="39.75" customHeight="1">
      <c r="A14" s="90" t="s">
        <v>2</v>
      </c>
      <c r="B14" s="91"/>
      <c r="C14" s="92"/>
      <c r="D14" s="52">
        <f>F13</f>
        <v>83.01333333333334</v>
      </c>
      <c r="E14" s="52">
        <v>0.1</v>
      </c>
      <c r="F14" s="52">
        <f>D14*E14</f>
        <v>8.301333333333334</v>
      </c>
      <c r="G14" s="52">
        <f>I13</f>
        <v>83.01333333333334</v>
      </c>
      <c r="H14" s="52">
        <v>0.2</v>
      </c>
      <c r="I14" s="52">
        <f>G14*H14</f>
        <v>16.602666666666668</v>
      </c>
      <c r="J14" s="53">
        <f>L13</f>
        <v>83.01333333333334</v>
      </c>
      <c r="K14" s="52">
        <v>0.3</v>
      </c>
      <c r="L14" s="52">
        <f>J14*K14</f>
        <v>24.904</v>
      </c>
      <c r="M14" s="54"/>
      <c r="N14" s="55"/>
    </row>
    <row r="15" spans="1:14" s="56" customFormat="1" ht="39.75" customHeight="1">
      <c r="A15" s="90" t="s">
        <v>16</v>
      </c>
      <c r="B15" s="91"/>
      <c r="C15" s="92"/>
      <c r="D15" s="52">
        <f>F13</f>
        <v>83.01333333333334</v>
      </c>
      <c r="E15" s="52">
        <v>0.15</v>
      </c>
      <c r="F15" s="52">
        <f>D15*E15</f>
        <v>12.452</v>
      </c>
      <c r="G15" s="52">
        <f>I13</f>
        <v>83.01333333333334</v>
      </c>
      <c r="H15" s="52">
        <f>E15</f>
        <v>0.15</v>
      </c>
      <c r="I15" s="52">
        <f>G15*H15</f>
        <v>12.452</v>
      </c>
      <c r="J15" s="53">
        <f>L13</f>
        <v>83.01333333333334</v>
      </c>
      <c r="K15" s="52">
        <f>E15</f>
        <v>0.15</v>
      </c>
      <c r="L15" s="52">
        <f>J15*K15</f>
        <v>12.452</v>
      </c>
      <c r="M15" s="54"/>
      <c r="N15" s="55"/>
    </row>
    <row r="16" spans="1:14" s="56" customFormat="1" ht="37.5" customHeight="1">
      <c r="A16" s="90" t="s">
        <v>3</v>
      </c>
      <c r="B16" s="91"/>
      <c r="C16" s="92"/>
      <c r="D16" s="52">
        <v>6000</v>
      </c>
      <c r="E16" s="52">
        <v>166.2</v>
      </c>
      <c r="F16" s="52">
        <f>D16/E16</f>
        <v>36.101083032490976</v>
      </c>
      <c r="G16" s="52">
        <f>D16</f>
        <v>6000</v>
      </c>
      <c r="H16" s="52">
        <f>E16</f>
        <v>166.2</v>
      </c>
      <c r="I16" s="52">
        <f>G16/H16</f>
        <v>36.101083032490976</v>
      </c>
      <c r="J16" s="53">
        <f>D16</f>
        <v>6000</v>
      </c>
      <c r="K16" s="52">
        <f>E16</f>
        <v>166.2</v>
      </c>
      <c r="L16" s="52">
        <f>J16/K16</f>
        <v>36.101083032490976</v>
      </c>
      <c r="M16" s="54"/>
      <c r="N16" s="55"/>
    </row>
    <row r="17" spans="1:14" ht="34.5" customHeight="1">
      <c r="A17" s="102" t="s">
        <v>4</v>
      </c>
      <c r="B17" s="103"/>
      <c r="C17" s="104"/>
      <c r="D17" s="12"/>
      <c r="E17" s="12"/>
      <c r="F17" s="12">
        <f>F13+F14+F16+F15</f>
        <v>139.86774969915766</v>
      </c>
      <c r="G17" s="12"/>
      <c r="H17" s="12"/>
      <c r="I17" s="12">
        <f>I13+I14+I16+I15</f>
        <v>148.16908303249096</v>
      </c>
      <c r="J17" s="13"/>
      <c r="K17" s="12"/>
      <c r="L17" s="12">
        <f>L13+L14+L16+L15</f>
        <v>156.4704163658243</v>
      </c>
      <c r="M17" s="14"/>
      <c r="N17" s="1"/>
    </row>
    <row r="18" spans="1:14" ht="47.25" customHeight="1">
      <c r="A18" s="102" t="s">
        <v>50</v>
      </c>
      <c r="B18" s="103"/>
      <c r="C18" s="104"/>
      <c r="D18" s="12">
        <f>F17</f>
        <v>139.86774969915766</v>
      </c>
      <c r="E18" s="12">
        <v>22</v>
      </c>
      <c r="F18" s="12">
        <f>D18*E18/100</f>
        <v>30.770904933814688</v>
      </c>
      <c r="G18" s="12">
        <f>I17</f>
        <v>148.16908303249096</v>
      </c>
      <c r="H18" s="12">
        <f>E18</f>
        <v>22</v>
      </c>
      <c r="I18" s="12">
        <f>G18*H18/100</f>
        <v>32.59719826714801</v>
      </c>
      <c r="J18" s="13">
        <f>L17</f>
        <v>156.4704163658243</v>
      </c>
      <c r="K18" s="12">
        <f>E18</f>
        <v>22</v>
      </c>
      <c r="L18" s="12">
        <f>J18*K18/100</f>
        <v>34.42349160048134</v>
      </c>
      <c r="M18" s="14"/>
      <c r="N18" s="1"/>
    </row>
    <row r="19" spans="1:14" ht="63" customHeight="1">
      <c r="A19" s="112" t="s">
        <v>55</v>
      </c>
      <c r="B19" s="112"/>
      <c r="C19" s="112"/>
      <c r="D19" s="12"/>
      <c r="E19" s="12"/>
      <c r="F19" s="12">
        <v>15</v>
      </c>
      <c r="G19" s="12"/>
      <c r="H19" s="12"/>
      <c r="I19" s="12">
        <f>F19</f>
        <v>15</v>
      </c>
      <c r="J19" s="13"/>
      <c r="K19" s="12"/>
      <c r="L19" s="12">
        <f>F19</f>
        <v>15</v>
      </c>
      <c r="M19" s="14"/>
      <c r="N19" s="1"/>
    </row>
    <row r="20" spans="1:14" ht="52.5" customHeight="1">
      <c r="A20" s="113" t="s">
        <v>7</v>
      </c>
      <c r="B20" s="114"/>
      <c r="C20" s="115"/>
      <c r="D20" s="12"/>
      <c r="E20" s="12"/>
      <c r="F20" s="12">
        <f>F21+F22+F23</f>
        <v>40.7</v>
      </c>
      <c r="G20" s="79"/>
      <c r="H20" s="79"/>
      <c r="I20" s="12">
        <f>I21+I22+I23</f>
        <v>40.7</v>
      </c>
      <c r="J20" s="80"/>
      <c r="K20" s="79"/>
      <c r="L20" s="12">
        <f>L21+L22+L23</f>
        <v>40.7</v>
      </c>
      <c r="M20" s="14"/>
      <c r="N20" s="1"/>
    </row>
    <row r="21" spans="1:14" s="88" customFormat="1" ht="51" customHeight="1">
      <c r="A21" s="116" t="s">
        <v>54</v>
      </c>
      <c r="B21" s="116"/>
      <c r="C21" s="116"/>
      <c r="D21" s="84"/>
      <c r="E21" s="84"/>
      <c r="F21" s="84">
        <v>24.79</v>
      </c>
      <c r="G21" s="84"/>
      <c r="H21" s="84"/>
      <c r="I21" s="84">
        <f>F21</f>
        <v>24.79</v>
      </c>
      <c r="J21" s="85"/>
      <c r="K21" s="84"/>
      <c r="L21" s="84">
        <f>F21</f>
        <v>24.79</v>
      </c>
      <c r="M21" s="86"/>
      <c r="N21" s="87"/>
    </row>
    <row r="22" spans="1:14" s="70" customFormat="1" ht="63" customHeight="1">
      <c r="A22" s="117" t="s">
        <v>53</v>
      </c>
      <c r="B22" s="117"/>
      <c r="C22" s="117"/>
      <c r="D22" s="66"/>
      <c r="E22" s="66"/>
      <c r="F22" s="66">
        <v>1.55</v>
      </c>
      <c r="G22" s="66"/>
      <c r="H22" s="66"/>
      <c r="I22" s="66">
        <f>F22</f>
        <v>1.55</v>
      </c>
      <c r="J22" s="67"/>
      <c r="K22" s="66"/>
      <c r="L22" s="66">
        <f>F22</f>
        <v>1.55</v>
      </c>
      <c r="M22" s="68"/>
      <c r="N22" s="69"/>
    </row>
    <row r="23" spans="1:14" s="70" customFormat="1" ht="30.75" customHeight="1">
      <c r="A23" s="117" t="s">
        <v>51</v>
      </c>
      <c r="B23" s="117"/>
      <c r="C23" s="117"/>
      <c r="D23" s="66"/>
      <c r="E23" s="66"/>
      <c r="F23" s="66">
        <v>14.36</v>
      </c>
      <c r="G23" s="66"/>
      <c r="H23" s="66"/>
      <c r="I23" s="66">
        <f>F23</f>
        <v>14.36</v>
      </c>
      <c r="J23" s="67"/>
      <c r="K23" s="66"/>
      <c r="L23" s="66">
        <f>F23</f>
        <v>14.36</v>
      </c>
      <c r="M23" s="68"/>
      <c r="N23" s="69"/>
    </row>
    <row r="24" spans="1:14" s="23" customFormat="1" ht="38.25" customHeight="1">
      <c r="A24" s="96" t="s">
        <v>8</v>
      </c>
      <c r="B24" s="97"/>
      <c r="C24" s="98"/>
      <c r="D24" s="19"/>
      <c r="E24" s="19"/>
      <c r="F24" s="19">
        <f>F17+F18+F19+F20</f>
        <v>226.33865463297235</v>
      </c>
      <c r="G24" s="19"/>
      <c r="H24" s="19"/>
      <c r="I24" s="19">
        <f>I17+I18+I19+I20</f>
        <v>236.46628129963898</v>
      </c>
      <c r="J24" s="20"/>
      <c r="K24" s="19"/>
      <c r="L24" s="19">
        <f>L17+L18+L19+L20</f>
        <v>246.5939079663056</v>
      </c>
      <c r="M24" s="21"/>
      <c r="N24" s="22"/>
    </row>
    <row r="25" spans="1:14" ht="36.75" customHeight="1">
      <c r="A25" s="102" t="s">
        <v>9</v>
      </c>
      <c r="B25" s="103"/>
      <c r="C25" s="104"/>
      <c r="D25" s="12"/>
      <c r="E25" s="12"/>
      <c r="F25" s="12">
        <f>F24*10/100</f>
        <v>22.633865463297234</v>
      </c>
      <c r="G25" s="12"/>
      <c r="H25" s="12"/>
      <c r="I25" s="12">
        <f>I24*10/100</f>
        <v>23.646628129963897</v>
      </c>
      <c r="J25" s="12"/>
      <c r="K25" s="12"/>
      <c r="L25" s="12">
        <f>L24*10/100</f>
        <v>24.65939079663056</v>
      </c>
      <c r="M25" s="14"/>
      <c r="N25" s="1"/>
    </row>
    <row r="26" spans="1:14" ht="36.75" customHeight="1">
      <c r="A26" s="93" t="s">
        <v>10</v>
      </c>
      <c r="B26" s="94"/>
      <c r="C26" s="95"/>
      <c r="D26" s="17"/>
      <c r="E26" s="17"/>
      <c r="F26" s="17">
        <f>F24+F25</f>
        <v>248.9725200962696</v>
      </c>
      <c r="G26" s="17"/>
      <c r="H26" s="17"/>
      <c r="I26" s="17">
        <f>I24+I25</f>
        <v>260.1129094296029</v>
      </c>
      <c r="J26" s="17"/>
      <c r="K26" s="17"/>
      <c r="L26" s="17">
        <f>L24+L25</f>
        <v>271.2532987629362</v>
      </c>
      <c r="M26" s="14"/>
      <c r="N26" s="1"/>
    </row>
    <row r="27" spans="1:14" s="56" customFormat="1" ht="48" customHeight="1">
      <c r="A27" s="99" t="s">
        <v>28</v>
      </c>
      <c r="B27" s="100"/>
      <c r="C27" s="101"/>
      <c r="D27" s="64"/>
      <c r="E27" s="64"/>
      <c r="F27" s="65">
        <v>10</v>
      </c>
      <c r="G27" s="65"/>
      <c r="H27" s="65"/>
      <c r="I27" s="65">
        <v>10</v>
      </c>
      <c r="J27" s="65"/>
      <c r="K27" s="65"/>
      <c r="L27" s="65">
        <v>10</v>
      </c>
      <c r="M27" s="54"/>
      <c r="N27" s="55"/>
    </row>
    <row r="28" spans="1:14" ht="36.75" customHeight="1">
      <c r="A28" s="93" t="s">
        <v>29</v>
      </c>
      <c r="B28" s="94"/>
      <c r="C28" s="95"/>
      <c r="D28" s="62"/>
      <c r="E28" s="62"/>
      <c r="F28" s="62">
        <f>F26/F27</f>
        <v>24.89725200962696</v>
      </c>
      <c r="G28" s="62"/>
      <c r="H28" s="62"/>
      <c r="I28" s="62">
        <f>I26/I27</f>
        <v>26.01129094296029</v>
      </c>
      <c r="J28" s="62"/>
      <c r="K28" s="62"/>
      <c r="L28" s="62">
        <f>L26/L27</f>
        <v>27.12532987629362</v>
      </c>
      <c r="M28" s="14"/>
      <c r="N28" s="1"/>
    </row>
    <row r="29" spans="1:14" s="30" customFormat="1" ht="36.75" customHeight="1">
      <c r="A29" s="31" t="s">
        <v>27</v>
      </c>
      <c r="B29" s="32"/>
      <c r="C29" s="33"/>
      <c r="D29" s="34"/>
      <c r="E29" s="34"/>
      <c r="F29" s="35"/>
      <c r="G29" s="47"/>
      <c r="H29" s="47"/>
      <c r="I29" s="47"/>
      <c r="J29" s="47"/>
      <c r="K29" s="47"/>
      <c r="L29" s="47"/>
      <c r="M29" s="28"/>
      <c r="N29" s="29"/>
    </row>
    <row r="30" spans="1:14" s="44" customFormat="1" ht="36.75" customHeight="1">
      <c r="A30" s="39" t="s">
        <v>26</v>
      </c>
      <c r="B30" s="39"/>
      <c r="C30" s="39"/>
      <c r="D30" s="40"/>
      <c r="E30" s="41" t="s">
        <v>20</v>
      </c>
      <c r="F30" s="41"/>
      <c r="G30" s="111"/>
      <c r="H30" s="111"/>
      <c r="I30" s="111"/>
      <c r="J30" s="41"/>
      <c r="K30" s="41"/>
      <c r="L30" s="41"/>
      <c r="M30" s="42"/>
      <c r="N30" s="43"/>
    </row>
    <row r="31" spans="1:14" ht="8.25" customHeight="1">
      <c r="A31" s="5"/>
      <c r="B31" s="5"/>
      <c r="C31" s="5"/>
      <c r="D31" s="14"/>
      <c r="E31" s="14"/>
      <c r="F31" s="14"/>
      <c r="G31" s="14"/>
      <c r="H31" s="14"/>
      <c r="I31" s="14"/>
      <c r="J31" s="36"/>
      <c r="K31" s="36"/>
      <c r="L31" s="36"/>
      <c r="M31" s="36"/>
      <c r="N31" s="1"/>
    </row>
    <row r="32" spans="1:14" ht="27" hidden="1">
      <c r="A32" s="5"/>
      <c r="B32" s="5"/>
      <c r="C32" s="5"/>
      <c r="D32" s="8"/>
      <c r="E32" s="8"/>
      <c r="F32" s="8"/>
      <c r="G32" s="8"/>
      <c r="H32" s="8"/>
      <c r="I32" s="8"/>
      <c r="J32" s="45"/>
      <c r="K32" s="45"/>
      <c r="L32" s="45"/>
      <c r="M32" s="45"/>
      <c r="N32" s="1"/>
    </row>
    <row r="33" spans="1:14" ht="18" hidden="1">
      <c r="A33" s="3"/>
      <c r="B33" s="3"/>
      <c r="C33" s="3"/>
      <c r="D33" s="4"/>
      <c r="E33" s="4"/>
      <c r="F33" s="4"/>
      <c r="G33" s="4"/>
      <c r="H33" s="4"/>
      <c r="I33" s="4"/>
      <c r="J33" s="46"/>
      <c r="K33" s="46"/>
      <c r="L33" s="46"/>
      <c r="M33" s="37"/>
      <c r="N33" s="1"/>
    </row>
    <row r="34" spans="4:14" ht="12.75" hidden="1">
      <c r="D34" s="1"/>
      <c r="E34" s="1"/>
      <c r="F34" s="1"/>
      <c r="G34" s="1"/>
      <c r="H34" s="1"/>
      <c r="I34" s="1"/>
      <c r="J34" s="37"/>
      <c r="K34" s="37"/>
      <c r="L34" s="37"/>
      <c r="M34" s="37"/>
      <c r="N34" s="1"/>
    </row>
    <row r="35" spans="4:14" ht="12.75" hidden="1">
      <c r="D35" s="1"/>
      <c r="E35" s="1"/>
      <c r="F35" s="1"/>
      <c r="G35" s="1"/>
      <c r="H35" s="1"/>
      <c r="I35" s="1"/>
      <c r="J35" s="37"/>
      <c r="K35" s="37"/>
      <c r="L35" s="37"/>
      <c r="M35" s="37"/>
      <c r="N35" s="1"/>
    </row>
    <row r="36" spans="4:14" ht="12.75" hidden="1">
      <c r="D36" s="1"/>
      <c r="E36" s="1"/>
      <c r="F36" s="1"/>
      <c r="G36" s="1"/>
      <c r="H36" s="1"/>
      <c r="I36" s="1"/>
      <c r="J36" s="37"/>
      <c r="K36" s="37"/>
      <c r="L36" s="37"/>
      <c r="M36" s="37"/>
      <c r="N36" s="1"/>
    </row>
    <row r="37" spans="4:14" ht="12.75" hidden="1">
      <c r="D37" s="1"/>
      <c r="E37" s="1"/>
      <c r="F37" s="1"/>
      <c r="G37" s="1"/>
      <c r="H37" s="1"/>
      <c r="I37" s="1"/>
      <c r="J37" s="37"/>
      <c r="K37" s="37"/>
      <c r="L37" s="37"/>
      <c r="M37" s="37"/>
      <c r="N37" s="1"/>
    </row>
    <row r="38" spans="4:14" ht="12.75" hidden="1">
      <c r="D38" s="1"/>
      <c r="E38" s="1"/>
      <c r="F38" s="1"/>
      <c r="G38" s="1"/>
      <c r="H38" s="1"/>
      <c r="I38" s="1"/>
      <c r="J38" s="37"/>
      <c r="K38" s="37"/>
      <c r="L38" s="37"/>
      <c r="M38" s="37"/>
      <c r="N38" s="1"/>
    </row>
    <row r="39" spans="4:14" ht="12.75" hidden="1">
      <c r="D39" s="1"/>
      <c r="E39" s="1"/>
      <c r="F39" s="1"/>
      <c r="G39" s="1"/>
      <c r="H39" s="1"/>
      <c r="I39" s="1"/>
      <c r="J39" s="37"/>
      <c r="K39" s="37"/>
      <c r="L39" s="37"/>
      <c r="M39" s="37"/>
      <c r="N39" s="1"/>
    </row>
    <row r="40" spans="4:14" ht="12.75" hidden="1">
      <c r="D40" s="1"/>
      <c r="E40" s="1"/>
      <c r="F40" s="1"/>
      <c r="G40" s="1"/>
      <c r="H40" s="1"/>
      <c r="I40" s="1"/>
      <c r="J40" s="37"/>
      <c r="K40" s="37"/>
      <c r="L40" s="37"/>
      <c r="M40" s="37"/>
      <c r="N40" s="1"/>
    </row>
    <row r="41" spans="4:14" ht="12.75" hidden="1">
      <c r="D41" s="1"/>
      <c r="E41" s="1"/>
      <c r="F41" s="1"/>
      <c r="G41" s="1"/>
      <c r="H41" s="1"/>
      <c r="I41" s="1"/>
      <c r="J41" s="37"/>
      <c r="K41" s="37"/>
      <c r="L41" s="37"/>
      <c r="M41" s="37"/>
      <c r="N41" s="1"/>
    </row>
    <row r="42" spans="4:14" ht="12.75" hidden="1">
      <c r="D42" s="1"/>
      <c r="E42" s="1"/>
      <c r="F42" s="1"/>
      <c r="G42" s="1"/>
      <c r="H42" s="1"/>
      <c r="I42" s="1"/>
      <c r="J42" s="37"/>
      <c r="K42" s="37"/>
      <c r="L42" s="37"/>
      <c r="M42" s="37"/>
      <c r="N42" s="1"/>
    </row>
    <row r="43" spans="4:14" ht="12.75" hidden="1">
      <c r="D43" s="1"/>
      <c r="E43" s="1"/>
      <c r="F43" s="1"/>
      <c r="G43" s="1"/>
      <c r="H43" s="1"/>
      <c r="I43" s="1"/>
      <c r="J43" s="37"/>
      <c r="K43" s="37"/>
      <c r="L43" s="37"/>
      <c r="M43" s="37"/>
      <c r="N43" s="1"/>
    </row>
    <row r="44" spans="4:14" ht="12.75" hidden="1">
      <c r="D44" s="1"/>
      <c r="E44" s="1"/>
      <c r="F44" s="1"/>
      <c r="G44" s="1"/>
      <c r="H44" s="1"/>
      <c r="I44" s="1"/>
      <c r="J44" s="37"/>
      <c r="K44" s="37"/>
      <c r="L44" s="37"/>
      <c r="M44" s="37"/>
      <c r="N44" s="1"/>
    </row>
    <row r="45" spans="4:14" ht="12.75" hidden="1">
      <c r="D45" s="1"/>
      <c r="E45" s="1"/>
      <c r="F45" s="1"/>
      <c r="G45" s="1"/>
      <c r="H45" s="1"/>
      <c r="I45" s="1"/>
      <c r="J45" s="37"/>
      <c r="K45" s="37"/>
      <c r="L45" s="37"/>
      <c r="M45" s="37"/>
      <c r="N45" s="1"/>
    </row>
    <row r="46" spans="4:14" ht="12.75" hidden="1">
      <c r="D46" s="1"/>
      <c r="E46" s="1"/>
      <c r="F46" s="1"/>
      <c r="G46" s="1"/>
      <c r="H46" s="1"/>
      <c r="I46" s="1"/>
      <c r="J46" s="37"/>
      <c r="K46" s="37"/>
      <c r="L46" s="37"/>
      <c r="M46" s="37"/>
      <c r="N46" s="1"/>
    </row>
    <row r="47" spans="4:14" ht="12.75" hidden="1">
      <c r="D47" s="1"/>
      <c r="E47" s="1"/>
      <c r="F47" s="1"/>
      <c r="G47" s="1"/>
      <c r="H47" s="1"/>
      <c r="I47" s="1"/>
      <c r="J47" s="37"/>
      <c r="K47" s="37"/>
      <c r="L47" s="37"/>
      <c r="M47" s="37"/>
      <c r="N47" s="1"/>
    </row>
    <row r="48" spans="4:14" ht="12.75" hidden="1">
      <c r="D48" s="1"/>
      <c r="E48" s="1"/>
      <c r="F48" s="1"/>
      <c r="G48" s="1"/>
      <c r="H48" s="1"/>
      <c r="I48" s="1"/>
      <c r="J48" s="37"/>
      <c r="K48" s="37"/>
      <c r="L48" s="37"/>
      <c r="M48" s="37"/>
      <c r="N48" s="1"/>
    </row>
    <row r="49" spans="4:14" ht="12.75" hidden="1">
      <c r="D49" s="1"/>
      <c r="E49" s="1"/>
      <c r="F49" s="1"/>
      <c r="G49" s="1"/>
      <c r="H49" s="1"/>
      <c r="I49" s="1"/>
      <c r="J49" s="37"/>
      <c r="K49" s="37"/>
      <c r="L49" s="37"/>
      <c r="M49" s="37"/>
      <c r="N49" s="1"/>
    </row>
    <row r="50" spans="4:14" ht="12.75" hidden="1">
      <c r="D50" s="1"/>
      <c r="E50" s="1"/>
      <c r="F50" s="1"/>
      <c r="G50" s="1"/>
      <c r="H50" s="1"/>
      <c r="I50" s="1"/>
      <c r="J50" s="37"/>
      <c r="K50" s="37"/>
      <c r="L50" s="37"/>
      <c r="M50" s="37"/>
      <c r="N50" s="1"/>
    </row>
    <row r="51" spans="4:14" ht="12.75" hidden="1">
      <c r="D51" s="1"/>
      <c r="E51" s="1"/>
      <c r="F51" s="1"/>
      <c r="G51" s="1"/>
      <c r="H51" s="1"/>
      <c r="I51" s="1"/>
      <c r="J51" s="37"/>
      <c r="K51" s="37"/>
      <c r="L51" s="37"/>
      <c r="M51" s="37"/>
      <c r="N51" s="1"/>
    </row>
    <row r="52" spans="4:14" ht="12.75" hidden="1">
      <c r="D52" s="1"/>
      <c r="E52" s="1"/>
      <c r="F52" s="1"/>
      <c r="G52" s="1"/>
      <c r="H52" s="1"/>
      <c r="I52" s="1"/>
      <c r="J52" s="37"/>
      <c r="K52" s="37"/>
      <c r="L52" s="37"/>
      <c r="M52" s="37"/>
      <c r="N52" s="1"/>
    </row>
    <row r="53" spans="4:14" ht="12.75" hidden="1">
      <c r="D53" s="1"/>
      <c r="E53" s="1"/>
      <c r="F53" s="1"/>
      <c r="G53" s="1"/>
      <c r="H53" s="1"/>
      <c r="I53" s="1"/>
      <c r="J53" s="37"/>
      <c r="K53" s="37"/>
      <c r="L53" s="37"/>
      <c r="M53" s="37"/>
      <c r="N53" s="1"/>
    </row>
    <row r="54" spans="4:14" ht="12.75" hidden="1">
      <c r="D54" s="1"/>
      <c r="E54" s="1"/>
      <c r="F54" s="1"/>
      <c r="G54" s="1"/>
      <c r="H54" s="1"/>
      <c r="I54" s="1"/>
      <c r="J54" s="37"/>
      <c r="K54" s="37"/>
      <c r="L54" s="37"/>
      <c r="M54" s="37"/>
      <c r="N54" s="1"/>
    </row>
    <row r="55" spans="4:14" ht="12.75" hidden="1">
      <c r="D55" s="1"/>
      <c r="E55" s="1"/>
      <c r="F55" s="1"/>
      <c r="G55" s="1"/>
      <c r="H55" s="1"/>
      <c r="I55" s="1"/>
      <c r="J55" s="37"/>
      <c r="K55" s="37"/>
      <c r="L55" s="37"/>
      <c r="M55" s="37"/>
      <c r="N55" s="1"/>
    </row>
    <row r="56" spans="4:14" ht="12.75" hidden="1">
      <c r="D56" s="1"/>
      <c r="E56" s="1"/>
      <c r="F56" s="1"/>
      <c r="G56" s="1"/>
      <c r="H56" s="1"/>
      <c r="I56" s="1"/>
      <c r="J56" s="37"/>
      <c r="K56" s="37"/>
      <c r="L56" s="37"/>
      <c r="M56" s="37"/>
      <c r="N56" s="1"/>
    </row>
    <row r="57" spans="4:14" ht="12.75" hidden="1">
      <c r="D57" s="1"/>
      <c r="E57" s="1"/>
      <c r="F57" s="1"/>
      <c r="G57" s="1"/>
      <c r="H57" s="1"/>
      <c r="I57" s="1"/>
      <c r="J57" s="37"/>
      <c r="K57" s="37"/>
      <c r="L57" s="37"/>
      <c r="M57" s="37"/>
      <c r="N57" s="1"/>
    </row>
    <row r="58" spans="4:14" ht="12.75" hidden="1">
      <c r="D58" s="1"/>
      <c r="E58" s="1"/>
      <c r="F58" s="1"/>
      <c r="G58" s="1"/>
      <c r="H58" s="1"/>
      <c r="I58" s="1"/>
      <c r="J58" s="37"/>
      <c r="K58" s="37"/>
      <c r="L58" s="37"/>
      <c r="M58" s="37"/>
      <c r="N58" s="1"/>
    </row>
    <row r="59" spans="10:13" ht="12.75">
      <c r="J59" s="38"/>
      <c r="K59" s="38"/>
      <c r="L59" s="38"/>
      <c r="M59" s="38"/>
    </row>
    <row r="60" spans="10:13" ht="12.75">
      <c r="J60" s="38"/>
      <c r="K60" s="38"/>
      <c r="L60" s="38"/>
      <c r="M60" s="38"/>
    </row>
    <row r="61" spans="10:13" ht="12.75">
      <c r="J61" s="38"/>
      <c r="K61" s="38"/>
      <c r="L61" s="38"/>
      <c r="M61" s="38"/>
    </row>
  </sheetData>
  <sheetProtection/>
  <mergeCells count="27">
    <mergeCell ref="G30:I30"/>
    <mergeCell ref="A19:C19"/>
    <mergeCell ref="A20:C20"/>
    <mergeCell ref="A21:C21"/>
    <mergeCell ref="A22:C22"/>
    <mergeCell ref="A23:C23"/>
    <mergeCell ref="A28:C28"/>
    <mergeCell ref="A16:C16"/>
    <mergeCell ref="J1:L1"/>
    <mergeCell ref="A11:C11"/>
    <mergeCell ref="D11:F11"/>
    <mergeCell ref="G11:I11"/>
    <mergeCell ref="J11:L11"/>
    <mergeCell ref="A12:C12"/>
    <mergeCell ref="J9:L9"/>
    <mergeCell ref="A10:L10"/>
    <mergeCell ref="C6:G6"/>
    <mergeCell ref="C8:I8"/>
    <mergeCell ref="A13:C13"/>
    <mergeCell ref="A26:C26"/>
    <mergeCell ref="A24:C24"/>
    <mergeCell ref="A27:C27"/>
    <mergeCell ref="A17:C17"/>
    <mergeCell ref="A18:C18"/>
    <mergeCell ref="A25:C25"/>
    <mergeCell ref="A14:C14"/>
    <mergeCell ref="A15:C15"/>
  </mergeCells>
  <printOptions/>
  <pageMargins left="0.5118110236220472" right="0" top="0" bottom="0.03937007874015748" header="0.1968503937007874" footer="0.2362204724409449"/>
  <pageSetup horizontalDpi="200" verticalDpi="2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60" zoomScalePageLayoutView="0" workbookViewId="0" topLeftCell="A4">
      <selection activeCell="R26" sqref="R26"/>
    </sheetView>
  </sheetViews>
  <sheetFormatPr defaultColWidth="15.7109375" defaultRowHeight="12.75"/>
  <cols>
    <col min="1" max="1" width="15.7109375" style="0" customWidth="1"/>
    <col min="2" max="2" width="18.28125" style="0" customWidth="1"/>
    <col min="3" max="3" width="40.7109375" style="0" customWidth="1"/>
    <col min="4" max="4" width="19.28125" style="0" customWidth="1"/>
    <col min="5" max="6" width="15.7109375" style="0" customWidth="1"/>
    <col min="7" max="7" width="19.57421875" style="0" customWidth="1"/>
    <col min="8" max="8" width="17.57421875" style="0" customWidth="1"/>
    <col min="9" max="9" width="15.7109375" style="0" customWidth="1"/>
    <col min="10" max="10" width="24.57421875" style="0" customWidth="1"/>
    <col min="11" max="11" width="15.7109375" style="2" customWidth="1"/>
    <col min="12" max="12" width="18.140625" style="2" customWidth="1"/>
    <col min="13" max="13" width="10.28125" style="0" customWidth="1"/>
  </cols>
  <sheetData>
    <row r="1" spans="10:12" ht="23.25">
      <c r="J1" s="105" t="s">
        <v>22</v>
      </c>
      <c r="K1" s="105"/>
      <c r="L1" s="105"/>
    </row>
    <row r="2" spans="10:12" ht="23.25">
      <c r="J2" s="27" t="s">
        <v>23</v>
      </c>
      <c r="K2" s="27"/>
      <c r="L2" s="27"/>
    </row>
    <row r="3" spans="10:12" ht="23.25">
      <c r="J3" s="27" t="s">
        <v>24</v>
      </c>
      <c r="K3" s="27" t="s">
        <v>25</v>
      </c>
      <c r="L3" s="27"/>
    </row>
    <row r="4" spans="1:12" ht="24.75" customHeight="1">
      <c r="A4" s="3"/>
      <c r="B4" s="5"/>
      <c r="C4" s="110" t="s">
        <v>11</v>
      </c>
      <c r="D4" s="110"/>
      <c r="E4" s="110"/>
      <c r="F4" s="110"/>
      <c r="G4" s="110"/>
      <c r="H4" s="5"/>
      <c r="I4" s="6"/>
      <c r="J4" s="10"/>
      <c r="K4" s="10"/>
      <c r="L4" s="10"/>
    </row>
    <row r="5" spans="1:12" ht="24.75" customHeight="1">
      <c r="A5" s="3"/>
      <c r="B5" s="110" t="s">
        <v>21</v>
      </c>
      <c r="C5" s="110"/>
      <c r="D5" s="110"/>
      <c r="E5" s="110"/>
      <c r="F5" s="110"/>
      <c r="G5" s="110"/>
      <c r="H5" s="110"/>
      <c r="I5" s="110"/>
      <c r="J5" s="11"/>
      <c r="K5" s="11"/>
      <c r="L5" s="11"/>
    </row>
    <row r="6" spans="1:12" ht="24.75" customHeight="1">
      <c r="A6" s="3"/>
      <c r="B6" s="25"/>
      <c r="C6" s="25"/>
      <c r="D6" s="71" t="s">
        <v>37</v>
      </c>
      <c r="E6" s="25"/>
      <c r="F6" s="25"/>
      <c r="G6" s="25"/>
      <c r="H6" s="25"/>
      <c r="I6" s="25"/>
      <c r="J6" s="11"/>
      <c r="K6" s="11"/>
      <c r="L6" s="11"/>
    </row>
    <row r="7" spans="1:12" ht="24.75" customHeight="1">
      <c r="A7" s="3"/>
      <c r="B7" s="89" t="s">
        <v>34</v>
      </c>
      <c r="C7" s="110"/>
      <c r="D7" s="110"/>
      <c r="E7" s="110"/>
      <c r="F7" s="110"/>
      <c r="G7" s="110"/>
      <c r="H7" s="110"/>
      <c r="I7" s="110"/>
      <c r="J7" s="11"/>
      <c r="K7" s="11"/>
      <c r="L7" s="11"/>
    </row>
    <row r="8" spans="1:12" ht="24.75" customHeight="1">
      <c r="A8" s="3"/>
      <c r="B8" s="3"/>
      <c r="C8" s="3"/>
      <c r="D8" s="24" t="s">
        <v>31</v>
      </c>
      <c r="E8" s="3"/>
      <c r="F8" s="3">
        <v>378.4</v>
      </c>
      <c r="G8" s="24" t="s">
        <v>30</v>
      </c>
      <c r="H8" s="3">
        <v>4162.4</v>
      </c>
      <c r="I8" s="3"/>
      <c r="J8" s="107"/>
      <c r="K8" s="108"/>
      <c r="L8" s="108"/>
    </row>
    <row r="9" spans="1:13" s="16" customFormat="1" ht="24.75" customHeight="1">
      <c r="A9" s="109" t="s">
        <v>18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5"/>
    </row>
    <row r="10" spans="1:13" ht="24.75" customHeight="1">
      <c r="A10" s="106" t="s">
        <v>12</v>
      </c>
      <c r="B10" s="106"/>
      <c r="C10" s="106"/>
      <c r="D10" s="106" t="s">
        <v>13</v>
      </c>
      <c r="E10" s="106"/>
      <c r="F10" s="106"/>
      <c r="G10" s="106" t="s">
        <v>14</v>
      </c>
      <c r="H10" s="106"/>
      <c r="I10" s="106"/>
      <c r="J10" s="106" t="s">
        <v>15</v>
      </c>
      <c r="K10" s="106"/>
      <c r="L10" s="106"/>
      <c r="M10" s="5"/>
    </row>
    <row r="11" spans="1:13" ht="24.75" customHeight="1">
      <c r="A11" s="102" t="s">
        <v>0</v>
      </c>
      <c r="B11" s="103"/>
      <c r="C11" s="104"/>
      <c r="D11" s="106"/>
      <c r="E11" s="106"/>
      <c r="F11" s="106"/>
      <c r="G11" s="7"/>
      <c r="H11" s="7"/>
      <c r="I11" s="7"/>
      <c r="J11" s="9"/>
      <c r="K11" s="7"/>
      <c r="L11" s="7"/>
      <c r="M11" s="5"/>
    </row>
    <row r="12" spans="1:14" s="56" customFormat="1" ht="37.5" customHeight="1">
      <c r="A12" s="90" t="s">
        <v>1</v>
      </c>
      <c r="B12" s="91"/>
      <c r="C12" s="92"/>
      <c r="D12" s="52">
        <f>H8</f>
        <v>4162.4</v>
      </c>
      <c r="E12" s="52">
        <v>76.2</v>
      </c>
      <c r="F12" s="52">
        <f>D12/E12</f>
        <v>54.62467191601049</v>
      </c>
      <c r="G12" s="52">
        <f>D12</f>
        <v>4162.4</v>
      </c>
      <c r="H12" s="52">
        <f>E12</f>
        <v>76.2</v>
      </c>
      <c r="I12" s="52">
        <f>G12/H12</f>
        <v>54.62467191601049</v>
      </c>
      <c r="J12" s="53">
        <f>G12</f>
        <v>4162.4</v>
      </c>
      <c r="K12" s="52">
        <f>E12</f>
        <v>76.2</v>
      </c>
      <c r="L12" s="52">
        <f>J12/K12</f>
        <v>54.62467191601049</v>
      </c>
      <c r="M12" s="54"/>
      <c r="N12" s="55"/>
    </row>
    <row r="13" spans="1:14" s="56" customFormat="1" ht="39.75" customHeight="1">
      <c r="A13" s="90" t="s">
        <v>2</v>
      </c>
      <c r="B13" s="91"/>
      <c r="C13" s="92"/>
      <c r="D13" s="52">
        <f>F12</f>
        <v>54.62467191601049</v>
      </c>
      <c r="E13" s="52">
        <v>0.1</v>
      </c>
      <c r="F13" s="52">
        <f>D13*E13</f>
        <v>5.46246719160105</v>
      </c>
      <c r="G13" s="52">
        <f>I12</f>
        <v>54.62467191601049</v>
      </c>
      <c r="H13" s="52">
        <v>0.2</v>
      </c>
      <c r="I13" s="52">
        <f>G13*H13</f>
        <v>10.9249343832021</v>
      </c>
      <c r="J13" s="53">
        <f>L12</f>
        <v>54.62467191601049</v>
      </c>
      <c r="K13" s="52">
        <v>0.3</v>
      </c>
      <c r="L13" s="52">
        <f>J13*K13</f>
        <v>16.387401574803146</v>
      </c>
      <c r="M13" s="54"/>
      <c r="N13" s="55"/>
    </row>
    <row r="14" spans="1:14" s="56" customFormat="1" ht="39.75" customHeight="1">
      <c r="A14" s="90" t="s">
        <v>16</v>
      </c>
      <c r="B14" s="91"/>
      <c r="C14" s="92"/>
      <c r="D14" s="52">
        <f>F12</f>
        <v>54.62467191601049</v>
      </c>
      <c r="E14" s="52">
        <v>0.2</v>
      </c>
      <c r="F14" s="52">
        <f>D14*E14</f>
        <v>10.9249343832021</v>
      </c>
      <c r="G14" s="52">
        <f>I12</f>
        <v>54.62467191601049</v>
      </c>
      <c r="H14" s="52">
        <f>E14</f>
        <v>0.2</v>
      </c>
      <c r="I14" s="52">
        <f>G14*H14</f>
        <v>10.9249343832021</v>
      </c>
      <c r="J14" s="53">
        <f>L12</f>
        <v>54.62467191601049</v>
      </c>
      <c r="K14" s="52">
        <f>E14</f>
        <v>0.2</v>
      </c>
      <c r="L14" s="52">
        <f>J14*K14</f>
        <v>10.9249343832021</v>
      </c>
      <c r="M14" s="54"/>
      <c r="N14" s="55"/>
    </row>
    <row r="15" spans="1:14" s="56" customFormat="1" ht="37.5" customHeight="1">
      <c r="A15" s="90" t="s">
        <v>3</v>
      </c>
      <c r="B15" s="91"/>
      <c r="C15" s="92"/>
      <c r="D15" s="52">
        <v>4173</v>
      </c>
      <c r="E15" s="52">
        <v>165.5</v>
      </c>
      <c r="F15" s="52">
        <f>D15/E15</f>
        <v>25.214501510574017</v>
      </c>
      <c r="G15" s="52">
        <f>D15</f>
        <v>4173</v>
      </c>
      <c r="H15" s="52">
        <f>E15</f>
        <v>165.5</v>
      </c>
      <c r="I15" s="52">
        <f>G15/H15</f>
        <v>25.214501510574017</v>
      </c>
      <c r="J15" s="53">
        <f>D15</f>
        <v>4173</v>
      </c>
      <c r="K15" s="52">
        <f>E15</f>
        <v>165.5</v>
      </c>
      <c r="L15" s="52">
        <f>J15/K15</f>
        <v>25.214501510574017</v>
      </c>
      <c r="M15" s="54"/>
      <c r="N15" s="55"/>
    </row>
    <row r="16" spans="1:14" ht="43.5" customHeight="1">
      <c r="A16" s="102" t="s">
        <v>4</v>
      </c>
      <c r="B16" s="103"/>
      <c r="C16" s="104"/>
      <c r="D16" s="12"/>
      <c r="E16" s="12"/>
      <c r="F16" s="12">
        <f>F12+F13+F15+F14</f>
        <v>96.22657500138766</v>
      </c>
      <c r="G16" s="12"/>
      <c r="H16" s="12"/>
      <c r="I16" s="12">
        <f>I12+I13+I15+I14</f>
        <v>101.68904219298872</v>
      </c>
      <c r="J16" s="13"/>
      <c r="K16" s="12"/>
      <c r="L16" s="12">
        <f>L12+L13+L15+L14</f>
        <v>107.15150938458976</v>
      </c>
      <c r="M16" s="14"/>
      <c r="N16" s="1"/>
    </row>
    <row r="17" spans="1:14" ht="47.25" customHeight="1">
      <c r="A17" s="102" t="s">
        <v>5</v>
      </c>
      <c r="B17" s="103"/>
      <c r="C17" s="104"/>
      <c r="D17" s="12">
        <f>F16</f>
        <v>96.22657500138766</v>
      </c>
      <c r="E17" s="12">
        <v>22</v>
      </c>
      <c r="F17" s="12">
        <f>D17*E17/100</f>
        <v>21.169846500305283</v>
      </c>
      <c r="G17" s="12">
        <f>I16</f>
        <v>101.68904219298872</v>
      </c>
      <c r="H17" s="12">
        <f>E17</f>
        <v>22</v>
      </c>
      <c r="I17" s="12">
        <f>G17*H17/100</f>
        <v>22.371589282457517</v>
      </c>
      <c r="J17" s="13">
        <f>L16</f>
        <v>107.15150938458976</v>
      </c>
      <c r="K17" s="12">
        <f>E17</f>
        <v>22</v>
      </c>
      <c r="L17" s="12">
        <f>J17*K17/100</f>
        <v>23.573332064609748</v>
      </c>
      <c r="M17" s="14"/>
      <c r="N17" s="1"/>
    </row>
    <row r="18" spans="1:14" ht="63" customHeight="1">
      <c r="A18" s="112" t="s">
        <v>6</v>
      </c>
      <c r="B18" s="112"/>
      <c r="C18" s="112"/>
      <c r="D18" s="12"/>
      <c r="E18" s="12"/>
      <c r="F18" s="12">
        <v>4.5</v>
      </c>
      <c r="G18" s="12"/>
      <c r="H18" s="12"/>
      <c r="I18" s="12">
        <f>F18</f>
        <v>4.5</v>
      </c>
      <c r="J18" s="13"/>
      <c r="K18" s="12"/>
      <c r="L18" s="12">
        <f>F18</f>
        <v>4.5</v>
      </c>
      <c r="M18" s="14"/>
      <c r="N18" s="1"/>
    </row>
    <row r="19" spans="1:14" ht="52.5" customHeight="1">
      <c r="A19" s="113" t="s">
        <v>7</v>
      </c>
      <c r="B19" s="114"/>
      <c r="C19" s="115"/>
      <c r="D19" s="12"/>
      <c r="E19" s="12"/>
      <c r="F19" s="79">
        <f>F20+F21+F22</f>
        <v>4.9619</v>
      </c>
      <c r="G19" s="79"/>
      <c r="H19" s="79"/>
      <c r="I19" s="79">
        <f>I20+I21+I22</f>
        <v>4.9619</v>
      </c>
      <c r="J19" s="80"/>
      <c r="K19" s="79"/>
      <c r="L19" s="79">
        <f>L20+L21+L22</f>
        <v>4.9619</v>
      </c>
      <c r="M19" s="14"/>
      <c r="N19" s="1"/>
    </row>
    <row r="20" spans="1:14" s="56" customFormat="1" ht="52.5" customHeight="1">
      <c r="A20" s="117" t="s">
        <v>38</v>
      </c>
      <c r="B20" s="117"/>
      <c r="C20" s="117"/>
      <c r="D20" s="52"/>
      <c r="E20" s="52"/>
      <c r="F20" s="52">
        <v>0.72</v>
      </c>
      <c r="G20" s="52"/>
      <c r="H20" s="52"/>
      <c r="I20" s="52">
        <f>F20</f>
        <v>0.72</v>
      </c>
      <c r="J20" s="53"/>
      <c r="K20" s="52"/>
      <c r="L20" s="52">
        <f>F20</f>
        <v>0.72</v>
      </c>
      <c r="M20" s="54"/>
      <c r="N20" s="55"/>
    </row>
    <row r="21" spans="1:14" s="56" customFormat="1" ht="44.25" customHeight="1">
      <c r="A21" s="117" t="s">
        <v>17</v>
      </c>
      <c r="B21" s="117"/>
      <c r="C21" s="117"/>
      <c r="D21" s="52"/>
      <c r="E21" s="52"/>
      <c r="F21" s="52">
        <v>1.05</v>
      </c>
      <c r="G21" s="52"/>
      <c r="H21" s="52"/>
      <c r="I21" s="52">
        <f>F21</f>
        <v>1.05</v>
      </c>
      <c r="J21" s="53"/>
      <c r="K21" s="52"/>
      <c r="L21" s="52">
        <f>F21</f>
        <v>1.05</v>
      </c>
      <c r="M21" s="54"/>
      <c r="N21" s="55"/>
    </row>
    <row r="22" spans="1:14" s="56" customFormat="1" ht="32.25" customHeight="1">
      <c r="A22" s="117" t="s">
        <v>39</v>
      </c>
      <c r="B22" s="117"/>
      <c r="C22" s="117"/>
      <c r="D22" s="52"/>
      <c r="E22" s="52"/>
      <c r="F22" s="75">
        <v>3.1919</v>
      </c>
      <c r="G22" s="75"/>
      <c r="H22" s="75"/>
      <c r="I22" s="75">
        <f>F22</f>
        <v>3.1919</v>
      </c>
      <c r="J22" s="76"/>
      <c r="K22" s="75"/>
      <c r="L22" s="75">
        <f>F22</f>
        <v>3.1919</v>
      </c>
      <c r="M22" s="54"/>
      <c r="N22" s="55"/>
    </row>
    <row r="23" spans="1:14" s="23" customFormat="1" ht="38.25" customHeight="1">
      <c r="A23" s="96" t="s">
        <v>8</v>
      </c>
      <c r="B23" s="97"/>
      <c r="C23" s="98"/>
      <c r="D23" s="19"/>
      <c r="E23" s="19"/>
      <c r="F23" s="19">
        <f>F16+F17+F18+F19</f>
        <v>126.85832150169294</v>
      </c>
      <c r="G23" s="19"/>
      <c r="H23" s="19"/>
      <c r="I23" s="19">
        <f>I16+I17+I18+I19</f>
        <v>133.52253147544627</v>
      </c>
      <c r="J23" s="20"/>
      <c r="K23" s="19"/>
      <c r="L23" s="19">
        <f>L16+L17+L18+L19</f>
        <v>140.18674144919953</v>
      </c>
      <c r="M23" s="21"/>
      <c r="N23" s="22"/>
    </row>
    <row r="24" spans="1:14" ht="36.75" customHeight="1">
      <c r="A24" s="102" t="s">
        <v>9</v>
      </c>
      <c r="B24" s="103"/>
      <c r="C24" s="104"/>
      <c r="D24" s="12"/>
      <c r="E24" s="12"/>
      <c r="F24" s="12">
        <f>F23*10/100</f>
        <v>12.685832150169295</v>
      </c>
      <c r="G24" s="12"/>
      <c r="H24" s="12"/>
      <c r="I24" s="12">
        <f>I23*10/100</f>
        <v>13.352253147544626</v>
      </c>
      <c r="J24" s="13"/>
      <c r="K24" s="12"/>
      <c r="L24" s="12">
        <f>L23*10/100</f>
        <v>14.018674144919952</v>
      </c>
      <c r="M24" s="14"/>
      <c r="N24" s="1"/>
    </row>
    <row r="25" spans="1:14" ht="36.75" customHeight="1">
      <c r="A25" s="93" t="s">
        <v>10</v>
      </c>
      <c r="B25" s="94"/>
      <c r="C25" s="95"/>
      <c r="D25" s="17"/>
      <c r="E25" s="17"/>
      <c r="F25" s="17">
        <f>F23+F24</f>
        <v>139.54415365186225</v>
      </c>
      <c r="G25" s="17"/>
      <c r="H25" s="17"/>
      <c r="I25" s="17">
        <f>I23+I24</f>
        <v>146.8747846229909</v>
      </c>
      <c r="J25" s="18"/>
      <c r="K25" s="17"/>
      <c r="L25" s="17">
        <f>L23+L24</f>
        <v>154.20541559411947</v>
      </c>
      <c r="M25" s="14"/>
      <c r="N25" s="1"/>
    </row>
    <row r="26" spans="1:14" s="56" customFormat="1" ht="48" customHeight="1">
      <c r="A26" s="99" t="s">
        <v>28</v>
      </c>
      <c r="B26" s="100"/>
      <c r="C26" s="101"/>
      <c r="D26" s="64"/>
      <c r="E26" s="64"/>
      <c r="F26" s="65">
        <v>10</v>
      </c>
      <c r="G26" s="65"/>
      <c r="H26" s="65"/>
      <c r="I26" s="65">
        <v>10</v>
      </c>
      <c r="J26" s="65"/>
      <c r="K26" s="65"/>
      <c r="L26" s="65">
        <v>10</v>
      </c>
      <c r="M26" s="54"/>
      <c r="N26" s="55"/>
    </row>
    <row r="27" spans="1:14" ht="36.75" customHeight="1">
      <c r="A27" s="93" t="s">
        <v>29</v>
      </c>
      <c r="B27" s="94"/>
      <c r="C27" s="95"/>
      <c r="D27" s="62"/>
      <c r="E27" s="62"/>
      <c r="F27" s="62">
        <f>F25/F26</f>
        <v>13.954415365186225</v>
      </c>
      <c r="G27" s="62"/>
      <c r="H27" s="62"/>
      <c r="I27" s="62">
        <f>I25/I26</f>
        <v>14.687478462299088</v>
      </c>
      <c r="J27" s="62"/>
      <c r="K27" s="62"/>
      <c r="L27" s="62">
        <f>L25/L26</f>
        <v>15.420541559411948</v>
      </c>
      <c r="M27" s="14"/>
      <c r="N27" s="1"/>
    </row>
    <row r="28" spans="1:14" s="30" customFormat="1" ht="18" customHeight="1">
      <c r="A28" s="31" t="s">
        <v>27</v>
      </c>
      <c r="B28" s="48"/>
      <c r="C28" s="49"/>
      <c r="D28" s="50"/>
      <c r="E28" s="50"/>
      <c r="F28" s="51"/>
      <c r="G28" s="47"/>
      <c r="H28" s="47"/>
      <c r="I28" s="47"/>
      <c r="J28" s="47"/>
      <c r="K28" s="47"/>
      <c r="L28" s="47"/>
      <c r="M28" s="28"/>
      <c r="N28" s="29"/>
    </row>
    <row r="29" spans="1:14" s="44" customFormat="1" ht="36.75" customHeight="1">
      <c r="A29" s="39" t="s">
        <v>26</v>
      </c>
      <c r="B29" s="39"/>
      <c r="C29" s="39"/>
      <c r="D29" s="40"/>
      <c r="E29" s="41" t="s">
        <v>20</v>
      </c>
      <c r="F29" s="41"/>
      <c r="G29" s="111"/>
      <c r="H29" s="111"/>
      <c r="I29" s="111"/>
      <c r="J29" s="41"/>
      <c r="K29" s="41"/>
      <c r="L29" s="41"/>
      <c r="M29" s="42"/>
      <c r="N29" s="43"/>
    </row>
    <row r="30" spans="1:14" ht="8.25" customHeight="1">
      <c r="A30" s="5"/>
      <c r="B30" s="5"/>
      <c r="C30" s="5"/>
      <c r="D30" s="14"/>
      <c r="E30" s="14"/>
      <c r="F30" s="14"/>
      <c r="G30" s="14"/>
      <c r="H30" s="14"/>
      <c r="I30" s="14"/>
      <c r="J30" s="14"/>
      <c r="K30" s="36"/>
      <c r="L30" s="36"/>
      <c r="M30" s="36"/>
      <c r="N30" s="37"/>
    </row>
    <row r="31" spans="1:14" ht="27" hidden="1">
      <c r="A31" s="5"/>
      <c r="B31" s="5"/>
      <c r="C31" s="5"/>
      <c r="D31" s="8"/>
      <c r="E31" s="8"/>
      <c r="F31" s="8"/>
      <c r="G31" s="8"/>
      <c r="H31" s="8"/>
      <c r="I31" s="8"/>
      <c r="J31" s="8"/>
      <c r="K31" s="45"/>
      <c r="L31" s="45"/>
      <c r="M31" s="45"/>
      <c r="N31" s="37"/>
    </row>
    <row r="32" spans="1:14" ht="18" hidden="1">
      <c r="A32" s="3"/>
      <c r="B32" s="3"/>
      <c r="C32" s="3"/>
      <c r="D32" s="4"/>
      <c r="E32" s="4"/>
      <c r="F32" s="4"/>
      <c r="G32" s="4"/>
      <c r="H32" s="4"/>
      <c r="I32" s="4"/>
      <c r="J32" s="4"/>
      <c r="K32" s="46"/>
      <c r="L32" s="46"/>
      <c r="M32" s="37"/>
      <c r="N32" s="37"/>
    </row>
    <row r="33" spans="4:14" ht="12.75" hidden="1">
      <c r="D33" s="1"/>
      <c r="E33" s="1"/>
      <c r="F33" s="1"/>
      <c r="G33" s="1"/>
      <c r="H33" s="1"/>
      <c r="I33" s="1"/>
      <c r="J33" s="1"/>
      <c r="K33" s="37"/>
      <c r="L33" s="37"/>
      <c r="M33" s="37"/>
      <c r="N33" s="37"/>
    </row>
    <row r="34" spans="4:14" ht="12.75" hidden="1">
      <c r="D34" s="1"/>
      <c r="E34" s="1"/>
      <c r="F34" s="1"/>
      <c r="G34" s="1"/>
      <c r="H34" s="1"/>
      <c r="I34" s="1"/>
      <c r="J34" s="1"/>
      <c r="K34" s="37"/>
      <c r="L34" s="37"/>
      <c r="M34" s="37"/>
      <c r="N34" s="37"/>
    </row>
    <row r="35" spans="4:14" ht="12.75" hidden="1">
      <c r="D35" s="1"/>
      <c r="E35" s="1"/>
      <c r="F35" s="1"/>
      <c r="G35" s="1"/>
      <c r="H35" s="1"/>
      <c r="I35" s="1"/>
      <c r="J35" s="1"/>
      <c r="K35" s="37"/>
      <c r="L35" s="37"/>
      <c r="M35" s="37"/>
      <c r="N35" s="37"/>
    </row>
    <row r="36" spans="4:14" ht="12.75" hidden="1">
      <c r="D36" s="1"/>
      <c r="E36" s="1"/>
      <c r="F36" s="1"/>
      <c r="G36" s="1"/>
      <c r="H36" s="1"/>
      <c r="I36" s="1"/>
      <c r="J36" s="1"/>
      <c r="K36" s="37"/>
      <c r="L36" s="37"/>
      <c r="M36" s="37"/>
      <c r="N36" s="37"/>
    </row>
    <row r="37" spans="4:14" ht="12.75" hidden="1">
      <c r="D37" s="1"/>
      <c r="E37" s="1"/>
      <c r="F37" s="1"/>
      <c r="G37" s="1"/>
      <c r="H37" s="1"/>
      <c r="I37" s="1"/>
      <c r="J37" s="1"/>
      <c r="K37" s="37"/>
      <c r="L37" s="37"/>
      <c r="M37" s="37"/>
      <c r="N37" s="37"/>
    </row>
    <row r="38" spans="4:14" ht="12.75" hidden="1">
      <c r="D38" s="1"/>
      <c r="E38" s="1"/>
      <c r="F38" s="1"/>
      <c r="G38" s="1"/>
      <c r="H38" s="1"/>
      <c r="I38" s="1"/>
      <c r="J38" s="1"/>
      <c r="K38" s="37"/>
      <c r="L38" s="37"/>
      <c r="M38" s="37"/>
      <c r="N38" s="37"/>
    </row>
    <row r="39" spans="4:14" ht="12.75" hidden="1">
      <c r="D39" s="1"/>
      <c r="E39" s="1"/>
      <c r="F39" s="1"/>
      <c r="G39" s="1"/>
      <c r="H39" s="1"/>
      <c r="I39" s="1"/>
      <c r="J39" s="1"/>
      <c r="K39" s="37"/>
      <c r="L39" s="37"/>
      <c r="M39" s="37"/>
      <c r="N39" s="37"/>
    </row>
    <row r="40" spans="4:14" ht="12.75" hidden="1">
      <c r="D40" s="1"/>
      <c r="E40" s="1"/>
      <c r="F40" s="1"/>
      <c r="G40" s="1"/>
      <c r="H40" s="1"/>
      <c r="I40" s="1"/>
      <c r="J40" s="1"/>
      <c r="K40" s="37"/>
      <c r="L40" s="37"/>
      <c r="M40" s="37"/>
      <c r="N40" s="37"/>
    </row>
    <row r="41" spans="4:14" ht="12.75" hidden="1">
      <c r="D41" s="1"/>
      <c r="E41" s="1"/>
      <c r="F41" s="1"/>
      <c r="G41" s="1"/>
      <c r="H41" s="1"/>
      <c r="I41" s="1"/>
      <c r="J41" s="1"/>
      <c r="K41" s="37"/>
      <c r="L41" s="37"/>
      <c r="M41" s="37"/>
      <c r="N41" s="37"/>
    </row>
    <row r="42" spans="4:14" ht="12.75" hidden="1">
      <c r="D42" s="1"/>
      <c r="E42" s="1"/>
      <c r="F42" s="1"/>
      <c r="G42" s="1"/>
      <c r="H42" s="1"/>
      <c r="I42" s="1"/>
      <c r="J42" s="1"/>
      <c r="K42" s="37"/>
      <c r="L42" s="37"/>
      <c r="M42" s="37"/>
      <c r="N42" s="37"/>
    </row>
    <row r="43" spans="4:14" ht="12.75" hidden="1">
      <c r="D43" s="1"/>
      <c r="E43" s="1"/>
      <c r="F43" s="1"/>
      <c r="G43" s="1"/>
      <c r="H43" s="1"/>
      <c r="I43" s="1"/>
      <c r="J43" s="1"/>
      <c r="K43" s="37"/>
      <c r="L43" s="37"/>
      <c r="M43" s="37"/>
      <c r="N43" s="37"/>
    </row>
    <row r="44" spans="4:14" ht="12.75" hidden="1">
      <c r="D44" s="1"/>
      <c r="E44" s="1"/>
      <c r="F44" s="1"/>
      <c r="G44" s="1"/>
      <c r="H44" s="1"/>
      <c r="I44" s="1"/>
      <c r="J44" s="1"/>
      <c r="K44" s="37"/>
      <c r="L44" s="37"/>
      <c r="M44" s="37"/>
      <c r="N44" s="37"/>
    </row>
    <row r="45" spans="4:14" ht="12.75" hidden="1">
      <c r="D45" s="1"/>
      <c r="E45" s="1"/>
      <c r="F45" s="1"/>
      <c r="G45" s="1"/>
      <c r="H45" s="1"/>
      <c r="I45" s="1"/>
      <c r="J45" s="1"/>
      <c r="K45" s="37"/>
      <c r="L45" s="37"/>
      <c r="M45" s="37"/>
      <c r="N45" s="37"/>
    </row>
    <row r="46" spans="4:14" ht="12.75" hidden="1">
      <c r="D46" s="1"/>
      <c r="E46" s="1"/>
      <c r="F46" s="1"/>
      <c r="G46" s="1"/>
      <c r="H46" s="1"/>
      <c r="I46" s="1"/>
      <c r="J46" s="1"/>
      <c r="K46" s="37"/>
      <c r="L46" s="37"/>
      <c r="M46" s="37"/>
      <c r="N46" s="37"/>
    </row>
    <row r="47" spans="4:14" ht="12.75" hidden="1">
      <c r="D47" s="1"/>
      <c r="E47" s="1"/>
      <c r="F47" s="1"/>
      <c r="G47" s="1"/>
      <c r="H47" s="1"/>
      <c r="I47" s="1"/>
      <c r="J47" s="1"/>
      <c r="K47" s="37"/>
      <c r="L47" s="37"/>
      <c r="M47" s="37"/>
      <c r="N47" s="37"/>
    </row>
    <row r="48" spans="4:14" ht="12.75" hidden="1">
      <c r="D48" s="1"/>
      <c r="E48" s="1"/>
      <c r="F48" s="1"/>
      <c r="G48" s="1"/>
      <c r="H48" s="1"/>
      <c r="I48" s="1"/>
      <c r="J48" s="1"/>
      <c r="K48" s="37"/>
      <c r="L48" s="37"/>
      <c r="M48" s="37"/>
      <c r="N48" s="37"/>
    </row>
    <row r="49" spans="4:14" ht="12.75" hidden="1">
      <c r="D49" s="1"/>
      <c r="E49" s="1"/>
      <c r="F49" s="1"/>
      <c r="G49" s="1"/>
      <c r="H49" s="1"/>
      <c r="I49" s="1"/>
      <c r="J49" s="1"/>
      <c r="K49" s="37"/>
      <c r="L49" s="37"/>
      <c r="M49" s="37"/>
      <c r="N49" s="37"/>
    </row>
    <row r="50" spans="4:14" ht="12.75" hidden="1">
      <c r="D50" s="1"/>
      <c r="E50" s="1"/>
      <c r="F50" s="1"/>
      <c r="G50" s="1"/>
      <c r="H50" s="1"/>
      <c r="I50" s="1"/>
      <c r="J50" s="1"/>
      <c r="K50" s="37"/>
      <c r="L50" s="37"/>
      <c r="M50" s="37"/>
      <c r="N50" s="37"/>
    </row>
    <row r="51" spans="4:14" ht="12.75" hidden="1">
      <c r="D51" s="1"/>
      <c r="E51" s="1"/>
      <c r="F51" s="1"/>
      <c r="G51" s="1"/>
      <c r="H51" s="1"/>
      <c r="I51" s="1"/>
      <c r="J51" s="1"/>
      <c r="K51" s="37"/>
      <c r="L51" s="37"/>
      <c r="M51" s="37"/>
      <c r="N51" s="37"/>
    </row>
    <row r="52" spans="4:14" ht="12.75" hidden="1">
      <c r="D52" s="1"/>
      <c r="E52" s="1"/>
      <c r="F52" s="1"/>
      <c r="G52" s="1"/>
      <c r="H52" s="1"/>
      <c r="I52" s="1"/>
      <c r="J52" s="1"/>
      <c r="K52" s="37"/>
      <c r="L52" s="37"/>
      <c r="M52" s="37"/>
      <c r="N52" s="37"/>
    </row>
    <row r="53" spans="4:14" ht="12.75" hidden="1">
      <c r="D53" s="1"/>
      <c r="E53" s="1"/>
      <c r="F53" s="1"/>
      <c r="G53" s="1"/>
      <c r="H53" s="1"/>
      <c r="I53" s="1"/>
      <c r="J53" s="1"/>
      <c r="K53" s="37"/>
      <c r="L53" s="37"/>
      <c r="M53" s="37"/>
      <c r="N53" s="37"/>
    </row>
    <row r="54" spans="4:14" ht="12.75" hidden="1">
      <c r="D54" s="1"/>
      <c r="E54" s="1"/>
      <c r="F54" s="1"/>
      <c r="G54" s="1"/>
      <c r="H54" s="1"/>
      <c r="I54" s="1"/>
      <c r="J54" s="1"/>
      <c r="K54" s="37"/>
      <c r="L54" s="37"/>
      <c r="M54" s="37"/>
      <c r="N54" s="37"/>
    </row>
    <row r="55" spans="4:14" ht="12.75" hidden="1">
      <c r="D55" s="1"/>
      <c r="E55" s="1"/>
      <c r="F55" s="1"/>
      <c r="G55" s="1"/>
      <c r="H55" s="1"/>
      <c r="I55" s="1"/>
      <c r="J55" s="1"/>
      <c r="K55" s="37"/>
      <c r="L55" s="37"/>
      <c r="M55" s="37"/>
      <c r="N55" s="37"/>
    </row>
    <row r="56" spans="4:14" ht="12.75" hidden="1">
      <c r="D56" s="1"/>
      <c r="E56" s="1"/>
      <c r="F56" s="1"/>
      <c r="G56" s="1"/>
      <c r="H56" s="1"/>
      <c r="I56" s="1"/>
      <c r="J56" s="1"/>
      <c r="K56" s="37"/>
      <c r="L56" s="37"/>
      <c r="M56" s="37"/>
      <c r="N56" s="37"/>
    </row>
    <row r="57" spans="4:14" ht="12.75" hidden="1">
      <c r="D57" s="1"/>
      <c r="E57" s="1"/>
      <c r="F57" s="1"/>
      <c r="G57" s="1"/>
      <c r="H57" s="1"/>
      <c r="I57" s="1"/>
      <c r="J57" s="1"/>
      <c r="K57" s="37"/>
      <c r="L57" s="37"/>
      <c r="M57" s="37"/>
      <c r="N57" s="37"/>
    </row>
    <row r="58" spans="11:14" ht="12.75">
      <c r="K58" s="38"/>
      <c r="L58" s="38"/>
      <c r="M58" s="38"/>
      <c r="N58" s="38"/>
    </row>
    <row r="59" spans="11:14" ht="12.75">
      <c r="K59" s="38"/>
      <c r="L59" s="38"/>
      <c r="M59" s="38"/>
      <c r="N59" s="38"/>
    </row>
    <row r="60" spans="11:14" ht="12.75">
      <c r="K60" s="38"/>
      <c r="L60" s="38"/>
      <c r="M60" s="38"/>
      <c r="N60" s="38"/>
    </row>
    <row r="61" spans="11:14" ht="12.75">
      <c r="K61" s="38"/>
      <c r="L61" s="38"/>
      <c r="M61" s="38"/>
      <c r="N61" s="38"/>
    </row>
    <row r="62" spans="11:14" ht="12.75">
      <c r="K62" s="38"/>
      <c r="L62" s="38"/>
      <c r="M62" s="38"/>
      <c r="N62" s="38"/>
    </row>
    <row r="63" spans="11:14" ht="12.75">
      <c r="K63" s="38"/>
      <c r="L63" s="38"/>
      <c r="M63" s="38"/>
      <c r="N63" s="38"/>
    </row>
  </sheetData>
  <sheetProtection/>
  <mergeCells count="29">
    <mergeCell ref="J10:L10"/>
    <mergeCell ref="A11:C11"/>
    <mergeCell ref="D11:F11"/>
    <mergeCell ref="A12:C12"/>
    <mergeCell ref="A13:C13"/>
    <mergeCell ref="A22:C22"/>
    <mergeCell ref="A15:C15"/>
    <mergeCell ref="A16:C16"/>
    <mergeCell ref="A17:C17"/>
    <mergeCell ref="D10:F10"/>
    <mergeCell ref="G29:I29"/>
    <mergeCell ref="A18:C18"/>
    <mergeCell ref="A19:C19"/>
    <mergeCell ref="A20:C20"/>
    <mergeCell ref="A21:C21"/>
    <mergeCell ref="A23:C23"/>
    <mergeCell ref="A26:C26"/>
    <mergeCell ref="A24:C24"/>
    <mergeCell ref="A25:C25"/>
    <mergeCell ref="G10:I10"/>
    <mergeCell ref="A14:C14"/>
    <mergeCell ref="A27:C27"/>
    <mergeCell ref="J1:L1"/>
    <mergeCell ref="C4:G4"/>
    <mergeCell ref="B5:I5"/>
    <mergeCell ref="B7:I7"/>
    <mergeCell ref="J8:L8"/>
    <mergeCell ref="A9:L9"/>
    <mergeCell ref="A10:C10"/>
  </mergeCells>
  <printOptions/>
  <pageMargins left="0.9" right="0.3937007874015748" top="0.1968503937007874" bottom="0.24" header="0.1968503937007874" footer="0.22"/>
  <pageSetup horizontalDpi="200" verticalDpi="2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60" zoomScalePageLayoutView="0" workbookViewId="0" topLeftCell="A4">
      <selection activeCell="P18" sqref="P18"/>
    </sheetView>
  </sheetViews>
  <sheetFormatPr defaultColWidth="15.7109375" defaultRowHeight="12.75"/>
  <cols>
    <col min="1" max="1" width="15.7109375" style="0" customWidth="1"/>
    <col min="2" max="2" width="18.28125" style="0" customWidth="1"/>
    <col min="3" max="3" width="42.140625" style="0" customWidth="1"/>
    <col min="4" max="4" width="19.28125" style="0" customWidth="1"/>
    <col min="5" max="6" width="15.7109375" style="0" customWidth="1"/>
    <col min="7" max="7" width="19.57421875" style="0" customWidth="1"/>
    <col min="8" max="8" width="17.57421875" style="0" customWidth="1"/>
    <col min="9" max="9" width="15.7109375" style="0" customWidth="1"/>
    <col min="10" max="10" width="24.57421875" style="0" customWidth="1"/>
    <col min="11" max="11" width="15.7109375" style="2" customWidth="1"/>
    <col min="12" max="12" width="18.140625" style="2" customWidth="1"/>
    <col min="13" max="13" width="10.28125" style="0" customWidth="1"/>
  </cols>
  <sheetData>
    <row r="1" spans="10:12" ht="23.25">
      <c r="J1" s="105" t="s">
        <v>22</v>
      </c>
      <c r="K1" s="105"/>
      <c r="L1" s="105"/>
    </row>
    <row r="2" spans="10:12" ht="23.25">
      <c r="J2" s="27" t="s">
        <v>23</v>
      </c>
      <c r="K2" s="27"/>
      <c r="L2" s="27"/>
    </row>
    <row r="3" spans="1:12" ht="24.75" customHeight="1">
      <c r="A3" s="3"/>
      <c r="B3" s="3"/>
      <c r="C3" s="3"/>
      <c r="D3" s="3"/>
      <c r="E3" s="3"/>
      <c r="F3" s="3"/>
      <c r="G3" s="3"/>
      <c r="H3" s="3"/>
      <c r="I3" s="10"/>
      <c r="J3" s="27" t="s">
        <v>24</v>
      </c>
      <c r="K3" s="27" t="s">
        <v>25</v>
      </c>
      <c r="L3" s="27"/>
    </row>
    <row r="4" spans="1:12" ht="24.75" customHeight="1">
      <c r="A4" s="3"/>
      <c r="B4" s="5"/>
      <c r="C4" s="110" t="s">
        <v>11</v>
      </c>
      <c r="D4" s="110"/>
      <c r="E4" s="110"/>
      <c r="F4" s="110"/>
      <c r="G4" s="110"/>
      <c r="H4" s="5"/>
      <c r="I4" s="6"/>
      <c r="J4" s="10"/>
      <c r="K4" s="10"/>
      <c r="L4" s="10"/>
    </row>
    <row r="5" spans="1:12" ht="24.75" customHeight="1">
      <c r="A5" s="3"/>
      <c r="B5" s="110" t="s">
        <v>21</v>
      </c>
      <c r="C5" s="110"/>
      <c r="D5" s="110"/>
      <c r="E5" s="110"/>
      <c r="F5" s="110"/>
      <c r="G5" s="110"/>
      <c r="H5" s="110"/>
      <c r="I5" s="110"/>
      <c r="J5" s="11"/>
      <c r="K5" s="11"/>
      <c r="L5" s="11"/>
    </row>
    <row r="6" spans="1:12" ht="24.75" customHeight="1">
      <c r="A6" s="3"/>
      <c r="B6" s="25"/>
      <c r="C6" s="25"/>
      <c r="D6" s="25" t="s">
        <v>35</v>
      </c>
      <c r="E6" s="25"/>
      <c r="F6" s="25"/>
      <c r="G6" s="25"/>
      <c r="H6" s="25"/>
      <c r="I6" s="25"/>
      <c r="J6" s="11"/>
      <c r="K6" s="11"/>
      <c r="L6" s="11"/>
    </row>
    <row r="7" spans="1:12" ht="24.75" customHeight="1">
      <c r="A7" s="3"/>
      <c r="B7" s="110" t="s">
        <v>34</v>
      </c>
      <c r="C7" s="110"/>
      <c r="D7" s="110"/>
      <c r="E7" s="110"/>
      <c r="F7" s="110"/>
      <c r="G7" s="110"/>
      <c r="H7" s="110"/>
      <c r="I7" s="110"/>
      <c r="J7" s="11"/>
      <c r="K7" s="11"/>
      <c r="L7" s="11"/>
    </row>
    <row r="8" spans="1:12" ht="24.75" customHeight="1">
      <c r="A8" s="3"/>
      <c r="B8" s="3"/>
      <c r="C8" s="3"/>
      <c r="D8" s="24" t="s">
        <v>32</v>
      </c>
      <c r="E8" s="3"/>
      <c r="F8" s="3">
        <v>349.6</v>
      </c>
      <c r="G8" s="72"/>
      <c r="H8" s="24" t="s">
        <v>33</v>
      </c>
      <c r="I8" s="3">
        <v>3845.6</v>
      </c>
      <c r="J8" s="107"/>
      <c r="K8" s="108"/>
      <c r="L8" s="108"/>
    </row>
    <row r="9" spans="1:13" s="16" customFormat="1" ht="24.75" customHeight="1">
      <c r="A9" s="109" t="s">
        <v>19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5"/>
    </row>
    <row r="10" spans="1:13" ht="24.75" customHeight="1">
      <c r="A10" s="106" t="s">
        <v>12</v>
      </c>
      <c r="B10" s="106"/>
      <c r="C10" s="106"/>
      <c r="D10" s="106" t="s">
        <v>13</v>
      </c>
      <c r="E10" s="106"/>
      <c r="F10" s="106"/>
      <c r="G10" s="106" t="s">
        <v>14</v>
      </c>
      <c r="H10" s="106"/>
      <c r="I10" s="106"/>
      <c r="J10" s="106" t="s">
        <v>15</v>
      </c>
      <c r="K10" s="106"/>
      <c r="L10" s="106"/>
      <c r="M10" s="5"/>
    </row>
    <row r="11" spans="1:13" ht="24.75" customHeight="1">
      <c r="A11" s="102" t="s">
        <v>0</v>
      </c>
      <c r="B11" s="103"/>
      <c r="C11" s="104"/>
      <c r="D11" s="106"/>
      <c r="E11" s="106"/>
      <c r="F11" s="106"/>
      <c r="G11" s="7"/>
      <c r="H11" s="7"/>
      <c r="I11" s="7"/>
      <c r="J11" s="9"/>
      <c r="K11" s="7"/>
      <c r="L11" s="7"/>
      <c r="M11" s="5"/>
    </row>
    <row r="12" spans="1:14" s="56" customFormat="1" ht="37.5" customHeight="1">
      <c r="A12" s="90" t="s">
        <v>1</v>
      </c>
      <c r="B12" s="91"/>
      <c r="C12" s="92"/>
      <c r="D12" s="57">
        <v>3845.6</v>
      </c>
      <c r="E12" s="57">
        <v>76.2</v>
      </c>
      <c r="F12" s="57">
        <f>D12/E12</f>
        <v>50.46719160104987</v>
      </c>
      <c r="G12" s="57">
        <f>D12</f>
        <v>3845.6</v>
      </c>
      <c r="H12" s="57">
        <f>E12</f>
        <v>76.2</v>
      </c>
      <c r="I12" s="57">
        <f>G12/H12</f>
        <v>50.46719160104987</v>
      </c>
      <c r="J12" s="58">
        <f>G12</f>
        <v>3845.6</v>
      </c>
      <c r="K12" s="57">
        <f>E12</f>
        <v>76.2</v>
      </c>
      <c r="L12" s="57">
        <f>J12/K12</f>
        <v>50.46719160104987</v>
      </c>
      <c r="M12" s="54"/>
      <c r="N12" s="55"/>
    </row>
    <row r="13" spans="1:14" s="56" customFormat="1" ht="39.75" customHeight="1">
      <c r="A13" s="90" t="s">
        <v>2</v>
      </c>
      <c r="B13" s="91"/>
      <c r="C13" s="92"/>
      <c r="D13" s="57">
        <f>F12</f>
        <v>50.46719160104987</v>
      </c>
      <c r="E13" s="57">
        <v>0.1</v>
      </c>
      <c r="F13" s="57">
        <f>D13*E13</f>
        <v>5.0467191601049874</v>
      </c>
      <c r="G13" s="57">
        <f>I12</f>
        <v>50.46719160104987</v>
      </c>
      <c r="H13" s="57">
        <v>0.2</v>
      </c>
      <c r="I13" s="57">
        <f>G13*H13</f>
        <v>10.093438320209975</v>
      </c>
      <c r="J13" s="58">
        <f>L12</f>
        <v>50.46719160104987</v>
      </c>
      <c r="K13" s="57">
        <v>0.3</v>
      </c>
      <c r="L13" s="57">
        <f>J13*K13</f>
        <v>15.14015748031496</v>
      </c>
      <c r="M13" s="54"/>
      <c r="N13" s="55"/>
    </row>
    <row r="14" spans="1:14" s="56" customFormat="1" ht="39.75" customHeight="1">
      <c r="A14" s="90" t="s">
        <v>16</v>
      </c>
      <c r="B14" s="91"/>
      <c r="C14" s="92"/>
      <c r="D14" s="57">
        <f>F12</f>
        <v>50.46719160104987</v>
      </c>
      <c r="E14" s="57">
        <v>0.2</v>
      </c>
      <c r="F14" s="57">
        <f>D14*E14</f>
        <v>10.093438320209975</v>
      </c>
      <c r="G14" s="57">
        <f>I12</f>
        <v>50.46719160104987</v>
      </c>
      <c r="H14" s="57">
        <v>0.2</v>
      </c>
      <c r="I14" s="57">
        <f>G14*H14</f>
        <v>10.093438320209975</v>
      </c>
      <c r="J14" s="58">
        <f>L12</f>
        <v>50.46719160104987</v>
      </c>
      <c r="K14" s="57">
        <v>0.2</v>
      </c>
      <c r="L14" s="57">
        <f>J14*K14</f>
        <v>10.093438320209975</v>
      </c>
      <c r="M14" s="54"/>
      <c r="N14" s="55"/>
    </row>
    <row r="15" spans="1:14" s="56" customFormat="1" ht="37.5" customHeight="1">
      <c r="A15" s="90" t="s">
        <v>3</v>
      </c>
      <c r="B15" s="91"/>
      <c r="C15" s="92"/>
      <c r="D15" s="57">
        <v>4173</v>
      </c>
      <c r="E15" s="57">
        <v>165.5</v>
      </c>
      <c r="F15" s="57">
        <f>D15/E15</f>
        <v>25.214501510574017</v>
      </c>
      <c r="G15" s="57">
        <f>D15</f>
        <v>4173</v>
      </c>
      <c r="H15" s="57">
        <f>E15</f>
        <v>165.5</v>
      </c>
      <c r="I15" s="57">
        <f>G15/H15</f>
        <v>25.214501510574017</v>
      </c>
      <c r="J15" s="58">
        <f>D15</f>
        <v>4173</v>
      </c>
      <c r="K15" s="57">
        <f>E15</f>
        <v>165.5</v>
      </c>
      <c r="L15" s="57">
        <f>J15/K15</f>
        <v>25.214501510574017</v>
      </c>
      <c r="M15" s="54"/>
      <c r="N15" s="55"/>
    </row>
    <row r="16" spans="1:14" ht="36" customHeight="1">
      <c r="A16" s="102" t="s">
        <v>4</v>
      </c>
      <c r="B16" s="103"/>
      <c r="C16" s="104"/>
      <c r="D16" s="59"/>
      <c r="E16" s="59"/>
      <c r="F16" s="59">
        <f>F12+F13+F15+F14</f>
        <v>90.82185059193884</v>
      </c>
      <c r="G16" s="59"/>
      <c r="H16" s="59"/>
      <c r="I16" s="59">
        <f>I12+I13+I15+I14</f>
        <v>95.86856975204384</v>
      </c>
      <c r="J16" s="26"/>
      <c r="K16" s="59"/>
      <c r="L16" s="59">
        <f>L12+L13+L15+L14</f>
        <v>100.91528891214881</v>
      </c>
      <c r="M16" s="14"/>
      <c r="N16" s="1"/>
    </row>
    <row r="17" spans="1:14" ht="47.25" customHeight="1">
      <c r="A17" s="102" t="s">
        <v>5</v>
      </c>
      <c r="B17" s="103"/>
      <c r="C17" s="104"/>
      <c r="D17" s="59">
        <f>F16</f>
        <v>90.82185059193884</v>
      </c>
      <c r="E17" s="59">
        <v>22</v>
      </c>
      <c r="F17" s="59">
        <f>D17*E17/100</f>
        <v>19.980807130226545</v>
      </c>
      <c r="G17" s="59">
        <f>I16</f>
        <v>95.86856975204384</v>
      </c>
      <c r="H17" s="59">
        <f>E17</f>
        <v>22</v>
      </c>
      <c r="I17" s="59">
        <f>G17*H17/100</f>
        <v>21.091085345449645</v>
      </c>
      <c r="J17" s="26">
        <f>L16</f>
        <v>100.91528891214881</v>
      </c>
      <c r="K17" s="59">
        <f>E17</f>
        <v>22</v>
      </c>
      <c r="L17" s="59">
        <f>J17*K17/100</f>
        <v>22.20136356067274</v>
      </c>
      <c r="M17" s="14"/>
      <c r="N17" s="1"/>
    </row>
    <row r="18" spans="1:14" ht="65.25" customHeight="1">
      <c r="A18" s="112" t="s">
        <v>6</v>
      </c>
      <c r="B18" s="112"/>
      <c r="C18" s="112"/>
      <c r="D18" s="59"/>
      <c r="E18" s="59"/>
      <c r="F18" s="59">
        <v>4.5</v>
      </c>
      <c r="G18" s="59"/>
      <c r="H18" s="59"/>
      <c r="I18" s="59">
        <f>F18</f>
        <v>4.5</v>
      </c>
      <c r="J18" s="26"/>
      <c r="K18" s="59"/>
      <c r="L18" s="59">
        <f>F18</f>
        <v>4.5</v>
      </c>
      <c r="M18" s="14"/>
      <c r="N18" s="1"/>
    </row>
    <row r="19" spans="1:14" ht="52.5" customHeight="1">
      <c r="A19" s="113" t="s">
        <v>7</v>
      </c>
      <c r="B19" s="114"/>
      <c r="C19" s="115"/>
      <c r="D19" s="59"/>
      <c r="E19" s="59"/>
      <c r="F19" s="77">
        <f>F20+F21+F22</f>
        <v>4.9619</v>
      </c>
      <c r="G19" s="77"/>
      <c r="H19" s="77"/>
      <c r="I19" s="77">
        <f>I20+I21+I22</f>
        <v>4.9619</v>
      </c>
      <c r="J19" s="78"/>
      <c r="K19" s="77"/>
      <c r="L19" s="77">
        <f>L20+L21+L22</f>
        <v>4.9619</v>
      </c>
      <c r="M19" s="14"/>
      <c r="N19" s="1"/>
    </row>
    <row r="20" spans="1:14" s="56" customFormat="1" ht="46.5" customHeight="1">
      <c r="A20" s="117" t="s">
        <v>36</v>
      </c>
      <c r="B20" s="117"/>
      <c r="C20" s="117"/>
      <c r="D20" s="57"/>
      <c r="E20" s="57"/>
      <c r="F20" s="57">
        <v>0.72</v>
      </c>
      <c r="G20" s="57"/>
      <c r="H20" s="57"/>
      <c r="I20" s="57">
        <f>F20</f>
        <v>0.72</v>
      </c>
      <c r="J20" s="58"/>
      <c r="K20" s="57"/>
      <c r="L20" s="57">
        <f>F20</f>
        <v>0.72</v>
      </c>
      <c r="M20" s="54"/>
      <c r="N20" s="55"/>
    </row>
    <row r="21" spans="1:14" s="56" customFormat="1" ht="50.25" customHeight="1">
      <c r="A21" s="117" t="s">
        <v>17</v>
      </c>
      <c r="B21" s="117"/>
      <c r="C21" s="117"/>
      <c r="D21" s="57"/>
      <c r="E21" s="57"/>
      <c r="F21" s="57">
        <v>1.05</v>
      </c>
      <c r="G21" s="57"/>
      <c r="H21" s="57"/>
      <c r="I21" s="57">
        <f>F21</f>
        <v>1.05</v>
      </c>
      <c r="J21" s="58"/>
      <c r="K21" s="57"/>
      <c r="L21" s="57">
        <f>F21</f>
        <v>1.05</v>
      </c>
      <c r="M21" s="54"/>
      <c r="N21" s="55"/>
    </row>
    <row r="22" spans="1:14" s="56" customFormat="1" ht="30.75" customHeight="1">
      <c r="A22" s="117" t="s">
        <v>39</v>
      </c>
      <c r="B22" s="117"/>
      <c r="C22" s="117"/>
      <c r="D22" s="57"/>
      <c r="E22" s="57"/>
      <c r="F22" s="73">
        <v>3.1919</v>
      </c>
      <c r="G22" s="73"/>
      <c r="H22" s="73"/>
      <c r="I22" s="73">
        <f>F22</f>
        <v>3.1919</v>
      </c>
      <c r="J22" s="74"/>
      <c r="K22" s="73"/>
      <c r="L22" s="73">
        <f>F22</f>
        <v>3.1919</v>
      </c>
      <c r="M22" s="54"/>
      <c r="N22" s="55"/>
    </row>
    <row r="23" spans="1:14" s="23" customFormat="1" ht="38.25" customHeight="1">
      <c r="A23" s="96" t="s">
        <v>8</v>
      </c>
      <c r="B23" s="97"/>
      <c r="C23" s="98"/>
      <c r="D23" s="60"/>
      <c r="E23" s="60"/>
      <c r="F23" s="60">
        <f>F16+F17+F18+F19</f>
        <v>120.26455772216538</v>
      </c>
      <c r="G23" s="60"/>
      <c r="H23" s="60"/>
      <c r="I23" s="60">
        <f>I16+I17+I18+I19</f>
        <v>126.42155509749348</v>
      </c>
      <c r="J23" s="61"/>
      <c r="K23" s="60"/>
      <c r="L23" s="60">
        <f>L16+L17+L18+L19</f>
        <v>132.57855247282157</v>
      </c>
      <c r="M23" s="21"/>
      <c r="N23" s="22"/>
    </row>
    <row r="24" spans="1:14" ht="36.75" customHeight="1">
      <c r="A24" s="102" t="s">
        <v>9</v>
      </c>
      <c r="B24" s="103"/>
      <c r="C24" s="104"/>
      <c r="D24" s="59"/>
      <c r="E24" s="59"/>
      <c r="F24" s="59">
        <f>F23*10/100</f>
        <v>12.026455772216538</v>
      </c>
      <c r="G24" s="59"/>
      <c r="H24" s="59"/>
      <c r="I24" s="59">
        <f>I23*10/100</f>
        <v>12.642155509749347</v>
      </c>
      <c r="J24" s="26"/>
      <c r="K24" s="59"/>
      <c r="L24" s="59">
        <f>L23*10/100</f>
        <v>13.257855247282157</v>
      </c>
      <c r="M24" s="14"/>
      <c r="N24" s="1"/>
    </row>
    <row r="25" spans="1:14" ht="36.75" customHeight="1">
      <c r="A25" s="93" t="s">
        <v>10</v>
      </c>
      <c r="B25" s="94"/>
      <c r="C25" s="95"/>
      <c r="D25" s="62"/>
      <c r="E25" s="62"/>
      <c r="F25" s="62">
        <f>F23+F24</f>
        <v>132.29101349438193</v>
      </c>
      <c r="G25" s="62"/>
      <c r="H25" s="62"/>
      <c r="I25" s="62">
        <f>I23+I24</f>
        <v>139.06371060724283</v>
      </c>
      <c r="J25" s="63"/>
      <c r="K25" s="62"/>
      <c r="L25" s="62">
        <f>L23+L24</f>
        <v>145.83640772010372</v>
      </c>
      <c r="M25" s="14"/>
      <c r="N25" s="1"/>
    </row>
    <row r="26" spans="1:14" s="56" customFormat="1" ht="48" customHeight="1">
      <c r="A26" s="99" t="s">
        <v>28</v>
      </c>
      <c r="B26" s="100"/>
      <c r="C26" s="101"/>
      <c r="D26" s="64"/>
      <c r="E26" s="64"/>
      <c r="F26" s="65">
        <v>10</v>
      </c>
      <c r="G26" s="65"/>
      <c r="H26" s="65"/>
      <c r="I26" s="65">
        <v>10</v>
      </c>
      <c r="J26" s="65"/>
      <c r="K26" s="65"/>
      <c r="L26" s="65">
        <v>10</v>
      </c>
      <c r="M26" s="54"/>
      <c r="N26" s="55"/>
    </row>
    <row r="27" spans="1:14" ht="36.75" customHeight="1">
      <c r="A27" s="93" t="s">
        <v>29</v>
      </c>
      <c r="B27" s="94"/>
      <c r="C27" s="95"/>
      <c r="D27" s="62"/>
      <c r="E27" s="62"/>
      <c r="F27" s="62">
        <f>F25/F26</f>
        <v>13.229101349438192</v>
      </c>
      <c r="G27" s="62"/>
      <c r="H27" s="62"/>
      <c r="I27" s="62">
        <f>I25/I26</f>
        <v>13.906371060724283</v>
      </c>
      <c r="J27" s="62"/>
      <c r="K27" s="62"/>
      <c r="L27" s="62">
        <f>L25/L26</f>
        <v>14.583640772010373</v>
      </c>
      <c r="M27" s="14"/>
      <c r="N27" s="1"/>
    </row>
    <row r="28" spans="1:14" s="30" customFormat="1" ht="18" customHeight="1">
      <c r="A28" s="31" t="s">
        <v>27</v>
      </c>
      <c r="B28" s="48"/>
      <c r="C28" s="49"/>
      <c r="D28" s="50"/>
      <c r="E28" s="50"/>
      <c r="F28" s="51"/>
      <c r="G28" s="47"/>
      <c r="H28" s="47"/>
      <c r="I28" s="47"/>
      <c r="J28" s="47"/>
      <c r="K28" s="47"/>
      <c r="L28" s="47"/>
      <c r="M28" s="28"/>
      <c r="N28" s="29"/>
    </row>
    <row r="29" spans="1:14" s="44" customFormat="1" ht="36.75" customHeight="1">
      <c r="A29" s="39" t="s">
        <v>26</v>
      </c>
      <c r="B29" s="39"/>
      <c r="C29" s="39"/>
      <c r="D29" s="40"/>
      <c r="E29" s="41" t="s">
        <v>20</v>
      </c>
      <c r="F29" s="41"/>
      <c r="G29" s="111"/>
      <c r="H29" s="111"/>
      <c r="I29" s="111"/>
      <c r="J29" s="41"/>
      <c r="K29" s="41"/>
      <c r="L29" s="41"/>
      <c r="M29" s="42"/>
      <c r="N29" s="43"/>
    </row>
    <row r="30" spans="1:14" ht="8.25" customHeight="1">
      <c r="A30" s="5"/>
      <c r="B30" s="5"/>
      <c r="C30" s="5"/>
      <c r="D30" s="14"/>
      <c r="E30" s="14"/>
      <c r="F30" s="14"/>
      <c r="G30" s="14"/>
      <c r="H30" s="14"/>
      <c r="I30" s="14"/>
      <c r="J30" s="14"/>
      <c r="K30" s="36"/>
      <c r="L30" s="36"/>
      <c r="M30" s="36"/>
      <c r="N30" s="37"/>
    </row>
    <row r="31" spans="1:14" ht="27" hidden="1">
      <c r="A31" s="5"/>
      <c r="B31" s="5"/>
      <c r="C31" s="5"/>
      <c r="D31" s="8"/>
      <c r="E31" s="8"/>
      <c r="F31" s="8"/>
      <c r="G31" s="8"/>
      <c r="H31" s="8"/>
      <c r="I31" s="8"/>
      <c r="J31" s="8"/>
      <c r="K31" s="45"/>
      <c r="L31" s="45"/>
      <c r="M31" s="45"/>
      <c r="N31" s="37"/>
    </row>
    <row r="32" spans="1:14" ht="18" hidden="1">
      <c r="A32" s="3"/>
      <c r="B32" s="3"/>
      <c r="C32" s="3"/>
      <c r="D32" s="4"/>
      <c r="E32" s="4"/>
      <c r="F32" s="4"/>
      <c r="G32" s="4"/>
      <c r="H32" s="4"/>
      <c r="I32" s="4"/>
      <c r="J32" s="4"/>
      <c r="K32" s="46"/>
      <c r="L32" s="46"/>
      <c r="M32" s="37"/>
      <c r="N32" s="37"/>
    </row>
    <row r="33" spans="4:14" ht="12.75" hidden="1">
      <c r="D33" s="1"/>
      <c r="E33" s="1"/>
      <c r="F33" s="1"/>
      <c r="G33" s="1"/>
      <c r="H33" s="1"/>
      <c r="I33" s="1"/>
      <c r="J33" s="1"/>
      <c r="K33" s="37"/>
      <c r="L33" s="37"/>
      <c r="M33" s="37"/>
      <c r="N33" s="37"/>
    </row>
    <row r="34" spans="4:14" ht="12.75" hidden="1">
      <c r="D34" s="1"/>
      <c r="E34" s="1"/>
      <c r="F34" s="1"/>
      <c r="G34" s="1"/>
      <c r="H34" s="1"/>
      <c r="I34" s="1"/>
      <c r="J34" s="1"/>
      <c r="K34" s="37"/>
      <c r="L34" s="37"/>
      <c r="M34" s="37"/>
      <c r="N34" s="37"/>
    </row>
    <row r="35" spans="4:14" ht="12.75" hidden="1">
      <c r="D35" s="1"/>
      <c r="E35" s="1"/>
      <c r="F35" s="1"/>
      <c r="G35" s="1"/>
      <c r="H35" s="1"/>
      <c r="I35" s="1"/>
      <c r="J35" s="1"/>
      <c r="K35" s="37"/>
      <c r="L35" s="37"/>
      <c r="M35" s="37"/>
      <c r="N35" s="37"/>
    </row>
    <row r="36" spans="4:14" ht="12.75" hidden="1">
      <c r="D36" s="1"/>
      <c r="E36" s="1"/>
      <c r="F36" s="1"/>
      <c r="G36" s="1"/>
      <c r="H36" s="1"/>
      <c r="I36" s="1"/>
      <c r="J36" s="1"/>
      <c r="K36" s="37"/>
      <c r="L36" s="37"/>
      <c r="M36" s="37"/>
      <c r="N36" s="37"/>
    </row>
    <row r="37" spans="4:14" ht="12.75" hidden="1">
      <c r="D37" s="1"/>
      <c r="E37" s="1"/>
      <c r="F37" s="1"/>
      <c r="G37" s="1"/>
      <c r="H37" s="1"/>
      <c r="I37" s="1"/>
      <c r="J37" s="1"/>
      <c r="K37" s="37"/>
      <c r="L37" s="37"/>
      <c r="M37" s="37"/>
      <c r="N37" s="37"/>
    </row>
    <row r="38" spans="4:14" ht="12.75" hidden="1">
      <c r="D38" s="1"/>
      <c r="E38" s="1"/>
      <c r="F38" s="1"/>
      <c r="G38" s="1"/>
      <c r="H38" s="1"/>
      <c r="I38" s="1"/>
      <c r="J38" s="1"/>
      <c r="K38" s="37"/>
      <c r="L38" s="37"/>
      <c r="M38" s="37"/>
      <c r="N38" s="37"/>
    </row>
    <row r="39" spans="4:14" ht="12.75" hidden="1">
      <c r="D39" s="1"/>
      <c r="E39" s="1"/>
      <c r="F39" s="1"/>
      <c r="G39" s="1"/>
      <c r="H39" s="1"/>
      <c r="I39" s="1"/>
      <c r="J39" s="1"/>
      <c r="K39" s="37"/>
      <c r="L39" s="37"/>
      <c r="M39" s="37"/>
      <c r="N39" s="37"/>
    </row>
    <row r="40" spans="4:14" ht="12.75" hidden="1">
      <c r="D40" s="1"/>
      <c r="E40" s="1"/>
      <c r="F40" s="1"/>
      <c r="G40" s="1"/>
      <c r="H40" s="1"/>
      <c r="I40" s="1"/>
      <c r="J40" s="1"/>
      <c r="K40" s="37"/>
      <c r="L40" s="37"/>
      <c r="M40" s="37"/>
      <c r="N40" s="37"/>
    </row>
    <row r="41" spans="4:14" ht="12.75" hidden="1">
      <c r="D41" s="1"/>
      <c r="E41" s="1"/>
      <c r="F41" s="1"/>
      <c r="G41" s="1"/>
      <c r="H41" s="1"/>
      <c r="I41" s="1"/>
      <c r="J41" s="1"/>
      <c r="K41" s="37"/>
      <c r="L41" s="37"/>
      <c r="M41" s="37"/>
      <c r="N41" s="37"/>
    </row>
    <row r="42" spans="4:14" ht="12.75" hidden="1">
      <c r="D42" s="1"/>
      <c r="E42" s="1"/>
      <c r="F42" s="1"/>
      <c r="G42" s="1"/>
      <c r="H42" s="1"/>
      <c r="I42" s="1"/>
      <c r="J42" s="1"/>
      <c r="K42" s="37"/>
      <c r="L42" s="37"/>
      <c r="M42" s="37"/>
      <c r="N42" s="37"/>
    </row>
    <row r="43" spans="4:14" ht="12.75" hidden="1">
      <c r="D43" s="1"/>
      <c r="E43" s="1"/>
      <c r="F43" s="1"/>
      <c r="G43" s="1"/>
      <c r="H43" s="1"/>
      <c r="I43" s="1"/>
      <c r="J43" s="1"/>
      <c r="K43" s="37"/>
      <c r="L43" s="37"/>
      <c r="M43" s="37"/>
      <c r="N43" s="37"/>
    </row>
    <row r="44" spans="4:14" ht="12.75" hidden="1">
      <c r="D44" s="1"/>
      <c r="E44" s="1"/>
      <c r="F44" s="1"/>
      <c r="G44" s="1"/>
      <c r="H44" s="1"/>
      <c r="I44" s="1"/>
      <c r="J44" s="1"/>
      <c r="K44" s="37"/>
      <c r="L44" s="37"/>
      <c r="M44" s="37"/>
      <c r="N44" s="37"/>
    </row>
    <row r="45" spans="4:14" ht="12.75" hidden="1">
      <c r="D45" s="1"/>
      <c r="E45" s="1"/>
      <c r="F45" s="1"/>
      <c r="G45" s="1"/>
      <c r="H45" s="1"/>
      <c r="I45" s="1"/>
      <c r="J45" s="1"/>
      <c r="K45" s="37"/>
      <c r="L45" s="37"/>
      <c r="M45" s="37"/>
      <c r="N45" s="37"/>
    </row>
    <row r="46" spans="4:14" ht="12.75" hidden="1">
      <c r="D46" s="1"/>
      <c r="E46" s="1"/>
      <c r="F46" s="1"/>
      <c r="G46" s="1"/>
      <c r="H46" s="1"/>
      <c r="I46" s="1"/>
      <c r="J46" s="1"/>
      <c r="K46" s="37"/>
      <c r="L46" s="37"/>
      <c r="M46" s="37"/>
      <c r="N46" s="37"/>
    </row>
    <row r="47" spans="4:14" ht="12.75" hidden="1">
      <c r="D47" s="1"/>
      <c r="E47" s="1"/>
      <c r="F47" s="1"/>
      <c r="G47" s="1"/>
      <c r="H47" s="1"/>
      <c r="I47" s="1"/>
      <c r="J47" s="1"/>
      <c r="K47" s="37"/>
      <c r="L47" s="37"/>
      <c r="M47" s="37"/>
      <c r="N47" s="37"/>
    </row>
    <row r="48" spans="4:14" ht="12.75" hidden="1">
      <c r="D48" s="1"/>
      <c r="E48" s="1"/>
      <c r="F48" s="1"/>
      <c r="G48" s="1"/>
      <c r="H48" s="1"/>
      <c r="I48" s="1"/>
      <c r="J48" s="1"/>
      <c r="K48" s="37"/>
      <c r="L48" s="37"/>
      <c r="M48" s="37"/>
      <c r="N48" s="37"/>
    </row>
    <row r="49" spans="4:14" ht="12.75" hidden="1">
      <c r="D49" s="1"/>
      <c r="E49" s="1"/>
      <c r="F49" s="1"/>
      <c r="G49" s="1"/>
      <c r="H49" s="1"/>
      <c r="I49" s="1"/>
      <c r="J49" s="1"/>
      <c r="K49" s="37"/>
      <c r="L49" s="37"/>
      <c r="M49" s="37"/>
      <c r="N49" s="37"/>
    </row>
    <row r="50" spans="4:14" ht="12.75" hidden="1">
      <c r="D50" s="1"/>
      <c r="E50" s="1"/>
      <c r="F50" s="1"/>
      <c r="G50" s="1"/>
      <c r="H50" s="1"/>
      <c r="I50" s="1"/>
      <c r="J50" s="1"/>
      <c r="K50" s="37"/>
      <c r="L50" s="37"/>
      <c r="M50" s="37"/>
      <c r="N50" s="37"/>
    </row>
    <row r="51" spans="4:14" ht="12.75" hidden="1">
      <c r="D51" s="1"/>
      <c r="E51" s="1"/>
      <c r="F51" s="1"/>
      <c r="G51" s="1"/>
      <c r="H51" s="1"/>
      <c r="I51" s="1"/>
      <c r="J51" s="1"/>
      <c r="K51" s="37"/>
      <c r="L51" s="37"/>
      <c r="M51" s="37"/>
      <c r="N51" s="37"/>
    </row>
    <row r="52" spans="4:14" ht="12.75" hidden="1">
      <c r="D52" s="1"/>
      <c r="E52" s="1"/>
      <c r="F52" s="1"/>
      <c r="G52" s="1"/>
      <c r="H52" s="1"/>
      <c r="I52" s="1"/>
      <c r="J52" s="1"/>
      <c r="K52" s="37"/>
      <c r="L52" s="37"/>
      <c r="M52" s="37"/>
      <c r="N52" s="37"/>
    </row>
    <row r="53" spans="4:14" ht="12.75" hidden="1">
      <c r="D53" s="1"/>
      <c r="E53" s="1"/>
      <c r="F53" s="1"/>
      <c r="G53" s="1"/>
      <c r="H53" s="1"/>
      <c r="I53" s="1"/>
      <c r="J53" s="1"/>
      <c r="K53" s="37"/>
      <c r="L53" s="37"/>
      <c r="M53" s="37"/>
      <c r="N53" s="37"/>
    </row>
    <row r="54" spans="4:14" ht="12.75" hidden="1">
      <c r="D54" s="1"/>
      <c r="E54" s="1"/>
      <c r="F54" s="1"/>
      <c r="G54" s="1"/>
      <c r="H54" s="1"/>
      <c r="I54" s="1"/>
      <c r="J54" s="1"/>
      <c r="K54" s="37"/>
      <c r="L54" s="37"/>
      <c r="M54" s="37"/>
      <c r="N54" s="37"/>
    </row>
    <row r="55" spans="4:14" ht="12.75" hidden="1">
      <c r="D55" s="1"/>
      <c r="E55" s="1"/>
      <c r="F55" s="1"/>
      <c r="G55" s="1"/>
      <c r="H55" s="1"/>
      <c r="I55" s="1"/>
      <c r="J55" s="1"/>
      <c r="K55" s="37"/>
      <c r="L55" s="37"/>
      <c r="M55" s="37"/>
      <c r="N55" s="37"/>
    </row>
    <row r="56" spans="4:14" ht="12.75" hidden="1">
      <c r="D56" s="1"/>
      <c r="E56" s="1"/>
      <c r="F56" s="1"/>
      <c r="G56" s="1"/>
      <c r="H56" s="1"/>
      <c r="I56" s="1"/>
      <c r="J56" s="1"/>
      <c r="K56" s="37"/>
      <c r="L56" s="37"/>
      <c r="M56" s="37"/>
      <c r="N56" s="37"/>
    </row>
    <row r="57" spans="4:14" ht="12.75" hidden="1">
      <c r="D57" s="1"/>
      <c r="E57" s="1"/>
      <c r="F57" s="1"/>
      <c r="G57" s="1"/>
      <c r="H57" s="1"/>
      <c r="I57" s="1"/>
      <c r="J57" s="1"/>
      <c r="K57" s="37"/>
      <c r="L57" s="37"/>
      <c r="M57" s="37"/>
      <c r="N57" s="37"/>
    </row>
    <row r="58" spans="11:14" ht="12.75">
      <c r="K58" s="38"/>
      <c r="L58" s="38"/>
      <c r="M58" s="38"/>
      <c r="N58" s="38"/>
    </row>
    <row r="59" spans="11:14" ht="12.75">
      <c r="K59" s="38"/>
      <c r="L59" s="38"/>
      <c r="M59" s="38"/>
      <c r="N59" s="38"/>
    </row>
    <row r="60" spans="11:14" ht="12.75">
      <c r="K60" s="38"/>
      <c r="L60" s="38"/>
      <c r="M60" s="38"/>
      <c r="N60" s="38"/>
    </row>
    <row r="61" spans="11:14" ht="12.75">
      <c r="K61" s="38"/>
      <c r="L61" s="38"/>
      <c r="M61" s="38"/>
      <c r="N61" s="38"/>
    </row>
    <row r="62" spans="11:14" ht="12.75">
      <c r="K62" s="38"/>
      <c r="L62" s="38"/>
      <c r="M62" s="38"/>
      <c r="N62" s="38"/>
    </row>
    <row r="63" spans="11:14" ht="12.75">
      <c r="K63" s="38"/>
      <c r="L63" s="38"/>
      <c r="M63" s="38"/>
      <c r="N63" s="38"/>
    </row>
  </sheetData>
  <sheetProtection/>
  <mergeCells count="29">
    <mergeCell ref="A27:C27"/>
    <mergeCell ref="A24:C24"/>
    <mergeCell ref="A25:C25"/>
    <mergeCell ref="G29:I29"/>
    <mergeCell ref="A18:C18"/>
    <mergeCell ref="A19:C19"/>
    <mergeCell ref="A20:C20"/>
    <mergeCell ref="A21:C21"/>
    <mergeCell ref="A22:C22"/>
    <mergeCell ref="A23:C23"/>
    <mergeCell ref="A26:C26"/>
    <mergeCell ref="A12:C12"/>
    <mergeCell ref="A13:C13"/>
    <mergeCell ref="A14:C14"/>
    <mergeCell ref="A15:C15"/>
    <mergeCell ref="A16:C16"/>
    <mergeCell ref="A17:C17"/>
    <mergeCell ref="A10:C10"/>
    <mergeCell ref="D10:F10"/>
    <mergeCell ref="G10:I10"/>
    <mergeCell ref="J10:L10"/>
    <mergeCell ref="A11:C11"/>
    <mergeCell ref="D11:F11"/>
    <mergeCell ref="J1:L1"/>
    <mergeCell ref="C4:G4"/>
    <mergeCell ref="B5:I5"/>
    <mergeCell ref="B7:I7"/>
    <mergeCell ref="J8:L8"/>
    <mergeCell ref="A9:L9"/>
  </mergeCells>
  <printOptions/>
  <pageMargins left="0.9" right="0.3937007874015748" top="0.1968503937007874" bottom="0.24" header="0.1968503937007874" footer="0.22"/>
  <pageSetup horizontalDpi="200" verticalDpi="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2021-02-17T11:40:45Z</cp:lastPrinted>
  <dcterms:created xsi:type="dcterms:W3CDTF">1996-10-08T23:32:33Z</dcterms:created>
  <dcterms:modified xsi:type="dcterms:W3CDTF">2021-02-17T11:40:54Z</dcterms:modified>
  <cp:category/>
  <cp:version/>
  <cp:contentType/>
  <cp:contentStatus/>
</cp:coreProperties>
</file>